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Publicaciones\"/>
    </mc:Choice>
  </mc:AlternateContent>
  <bookViews>
    <workbookView xWindow="0" yWindow="0" windowWidth="28800" windowHeight="12435" tabRatio="675"/>
  </bookViews>
  <sheets>
    <sheet name="1er Trimestre 2021" sheetId="91" r:id="rId1"/>
  </sheets>
  <calcPr calcId="152511"/>
</workbook>
</file>

<file path=xl/calcChain.xml><?xml version="1.0" encoding="utf-8"?>
<calcChain xmlns="http://schemas.openxmlformats.org/spreadsheetml/2006/main">
  <c r="M301" i="91" l="1"/>
  <c r="N282" i="91" l="1"/>
  <c r="N283" i="91"/>
  <c r="N284" i="91"/>
  <c r="N285" i="91"/>
  <c r="N286" i="91"/>
  <c r="N287" i="91"/>
  <c r="N288" i="91"/>
  <c r="N289" i="91"/>
  <c r="N290" i="91"/>
  <c r="N291" i="91"/>
  <c r="N292" i="91"/>
  <c r="N293" i="91"/>
  <c r="N294" i="91"/>
  <c r="N295" i="91"/>
  <c r="N296" i="91"/>
  <c r="N297" i="91"/>
  <c r="N298" i="91"/>
  <c r="N299" i="91"/>
  <c r="N300" i="91"/>
  <c r="N281" i="91"/>
  <c r="N252" i="91" l="1"/>
  <c r="O15" i="91" s="1"/>
  <c r="N253" i="91"/>
  <c r="O16" i="91" s="1"/>
  <c r="N254" i="91"/>
  <c r="O17" i="91" s="1"/>
  <c r="N255" i="91"/>
  <c r="O18" i="91" s="1"/>
  <c r="N256" i="91"/>
  <c r="O19" i="91" s="1"/>
  <c r="N257" i="91"/>
  <c r="O20" i="91" s="1"/>
  <c r="N258" i="91"/>
  <c r="O21" i="91" s="1"/>
  <c r="N259" i="91"/>
  <c r="O22" i="91" s="1"/>
  <c r="N260" i="91"/>
  <c r="O23" i="91" s="1"/>
  <c r="N261" i="91"/>
  <c r="O24" i="91" s="1"/>
  <c r="N262" i="91"/>
  <c r="O25" i="91" s="1"/>
  <c r="N263" i="91"/>
  <c r="O26" i="91" s="1"/>
  <c r="N264" i="91"/>
  <c r="O27" i="91" s="1"/>
  <c r="N265" i="91"/>
  <c r="O28" i="91" s="1"/>
  <c r="N266" i="91"/>
  <c r="O29" i="91" s="1"/>
  <c r="N267" i="91"/>
  <c r="O30" i="91" s="1"/>
  <c r="N268" i="91"/>
  <c r="O31" i="91" s="1"/>
  <c r="N269" i="91"/>
  <c r="O32" i="91" s="1"/>
  <c r="N270" i="91"/>
  <c r="O33" i="91" s="1"/>
  <c r="N251" i="91"/>
  <c r="O14" i="91" s="1"/>
  <c r="M135" i="91"/>
  <c r="M136" i="91"/>
  <c r="M137" i="91"/>
  <c r="M138" i="91"/>
  <c r="M139" i="91"/>
  <c r="M140" i="91"/>
  <c r="M141" i="91"/>
  <c r="M142" i="91"/>
  <c r="M143" i="91"/>
  <c r="M144" i="91"/>
  <c r="M145" i="91"/>
  <c r="M146" i="91"/>
  <c r="M147" i="91"/>
  <c r="M148" i="91"/>
  <c r="M149" i="91"/>
  <c r="M150" i="91"/>
  <c r="M151" i="91"/>
  <c r="M152" i="91"/>
  <c r="M153" i="91"/>
  <c r="M134" i="9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15" i="91"/>
  <c r="M16" i="9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32" i="91"/>
  <c r="M33" i="91"/>
  <c r="M14" i="91"/>
  <c r="M34" i="91" s="1"/>
  <c r="M63" i="91" l="1"/>
  <c r="M154" i="91"/>
  <c r="L301" i="91"/>
  <c r="K301" i="91"/>
  <c r="J301" i="91"/>
  <c r="I301" i="91"/>
  <c r="H301" i="91"/>
  <c r="G301" i="91"/>
  <c r="F301" i="91"/>
  <c r="E301" i="91"/>
  <c r="D301" i="91"/>
  <c r="C301" i="91"/>
  <c r="L270" i="91"/>
  <c r="K270" i="91"/>
  <c r="J270" i="91"/>
  <c r="I270" i="91"/>
  <c r="H270" i="91"/>
  <c r="G270" i="91"/>
  <c r="F270" i="91"/>
  <c r="E270" i="91"/>
  <c r="D270" i="91"/>
  <c r="C270" i="91"/>
  <c r="L269" i="91"/>
  <c r="K269" i="91"/>
  <c r="J269" i="91"/>
  <c r="I269" i="91"/>
  <c r="H269" i="91"/>
  <c r="G269" i="91"/>
  <c r="F269" i="91"/>
  <c r="E269" i="91"/>
  <c r="D269" i="91"/>
  <c r="C269" i="91"/>
  <c r="L268" i="91"/>
  <c r="K268" i="91"/>
  <c r="J268" i="91"/>
  <c r="I268" i="91"/>
  <c r="H268" i="91"/>
  <c r="G268" i="91"/>
  <c r="F268" i="91"/>
  <c r="E268" i="91"/>
  <c r="D268" i="91"/>
  <c r="C268" i="91"/>
  <c r="L267" i="91"/>
  <c r="K267" i="91"/>
  <c r="J267" i="91"/>
  <c r="I267" i="91"/>
  <c r="H267" i="91"/>
  <c r="G267" i="91"/>
  <c r="F267" i="91"/>
  <c r="E267" i="91"/>
  <c r="D267" i="91"/>
  <c r="C267" i="91"/>
  <c r="L266" i="91"/>
  <c r="K266" i="91"/>
  <c r="J266" i="91"/>
  <c r="I266" i="91"/>
  <c r="H266" i="91"/>
  <c r="G266" i="91"/>
  <c r="F266" i="91"/>
  <c r="E266" i="91"/>
  <c r="D266" i="91"/>
  <c r="C266" i="91"/>
  <c r="L265" i="91"/>
  <c r="K265" i="91"/>
  <c r="J265" i="91"/>
  <c r="I265" i="91"/>
  <c r="H265" i="91"/>
  <c r="G265" i="91"/>
  <c r="F265" i="91"/>
  <c r="E265" i="91"/>
  <c r="D265" i="91"/>
  <c r="C265" i="91"/>
  <c r="L264" i="91"/>
  <c r="K264" i="91"/>
  <c r="J264" i="91"/>
  <c r="I264" i="91"/>
  <c r="H264" i="91"/>
  <c r="G264" i="91"/>
  <c r="F264" i="91"/>
  <c r="E264" i="91"/>
  <c r="D264" i="91"/>
  <c r="C264" i="91"/>
  <c r="L263" i="91"/>
  <c r="K263" i="91"/>
  <c r="J263" i="91"/>
  <c r="I263" i="91"/>
  <c r="H263" i="91"/>
  <c r="G263" i="91"/>
  <c r="F263" i="91"/>
  <c r="E263" i="91"/>
  <c r="D263" i="91"/>
  <c r="C263" i="91"/>
  <c r="L262" i="91"/>
  <c r="K262" i="91"/>
  <c r="J262" i="91"/>
  <c r="I262" i="91"/>
  <c r="H262" i="91"/>
  <c r="G262" i="91"/>
  <c r="F262" i="91"/>
  <c r="E262" i="91"/>
  <c r="D262" i="91"/>
  <c r="C262" i="91"/>
  <c r="L261" i="91"/>
  <c r="K261" i="91"/>
  <c r="J261" i="91"/>
  <c r="I261" i="91"/>
  <c r="H261" i="91"/>
  <c r="G261" i="91"/>
  <c r="F261" i="91"/>
  <c r="E261" i="91"/>
  <c r="D261" i="91"/>
  <c r="C261" i="91"/>
  <c r="L260" i="91"/>
  <c r="K260" i="91"/>
  <c r="J260" i="91"/>
  <c r="I260" i="91"/>
  <c r="H260" i="91"/>
  <c r="G260" i="91"/>
  <c r="F260" i="91"/>
  <c r="E260" i="91"/>
  <c r="D260" i="91"/>
  <c r="C260" i="91"/>
  <c r="L259" i="91"/>
  <c r="K259" i="91"/>
  <c r="J259" i="91"/>
  <c r="I259" i="91"/>
  <c r="H259" i="91"/>
  <c r="G259" i="91"/>
  <c r="F259" i="91"/>
  <c r="E259" i="91"/>
  <c r="D259" i="91"/>
  <c r="C259" i="91"/>
  <c r="L258" i="91"/>
  <c r="K258" i="91"/>
  <c r="J258" i="91"/>
  <c r="I258" i="91"/>
  <c r="H258" i="91"/>
  <c r="G258" i="91"/>
  <c r="F258" i="91"/>
  <c r="E258" i="91"/>
  <c r="D258" i="91"/>
  <c r="C258" i="91"/>
  <c r="L257" i="91"/>
  <c r="K257" i="91"/>
  <c r="J257" i="91"/>
  <c r="I257" i="91"/>
  <c r="H257" i="91"/>
  <c r="G257" i="91"/>
  <c r="F257" i="91"/>
  <c r="E257" i="91"/>
  <c r="D257" i="91"/>
  <c r="C257" i="91"/>
  <c r="L256" i="91"/>
  <c r="K256" i="91"/>
  <c r="J256" i="91"/>
  <c r="I256" i="91"/>
  <c r="H256" i="91"/>
  <c r="G256" i="91"/>
  <c r="F256" i="91"/>
  <c r="E256" i="91"/>
  <c r="D256" i="91"/>
  <c r="C256" i="91"/>
  <c r="L255" i="91"/>
  <c r="K255" i="91"/>
  <c r="J255" i="91"/>
  <c r="I255" i="91"/>
  <c r="H255" i="91"/>
  <c r="G255" i="91"/>
  <c r="F255" i="91"/>
  <c r="E255" i="91"/>
  <c r="D255" i="91"/>
  <c r="C255" i="91"/>
  <c r="L254" i="91"/>
  <c r="K254" i="91"/>
  <c r="J254" i="91"/>
  <c r="I254" i="91"/>
  <c r="H254" i="91"/>
  <c r="G254" i="91"/>
  <c r="F254" i="91"/>
  <c r="E254" i="91"/>
  <c r="D254" i="91"/>
  <c r="C254" i="91"/>
  <c r="L253" i="91"/>
  <c r="K253" i="91"/>
  <c r="J253" i="91"/>
  <c r="I253" i="91"/>
  <c r="H253" i="91"/>
  <c r="G253" i="91"/>
  <c r="F253" i="91"/>
  <c r="E253" i="91"/>
  <c r="D253" i="91"/>
  <c r="C253" i="91"/>
  <c r="L252" i="91"/>
  <c r="K252" i="91"/>
  <c r="J252" i="91"/>
  <c r="I252" i="91"/>
  <c r="H252" i="91"/>
  <c r="G252" i="91"/>
  <c r="F252" i="91"/>
  <c r="E252" i="91"/>
  <c r="D252" i="91"/>
  <c r="C252" i="91"/>
  <c r="L251" i="91"/>
  <c r="K251" i="91"/>
  <c r="J251" i="91"/>
  <c r="I251" i="91"/>
  <c r="H251" i="91"/>
  <c r="G251" i="91"/>
  <c r="F251" i="91"/>
  <c r="E251" i="91"/>
  <c r="D251" i="91"/>
  <c r="C251" i="91"/>
  <c r="C239" i="91"/>
  <c r="E210" i="91"/>
  <c r="D210" i="91"/>
  <c r="C210" i="91"/>
  <c r="F209" i="91"/>
  <c r="M270" i="91" s="1"/>
  <c r="N33" i="91" s="1"/>
  <c r="F208" i="91"/>
  <c r="M269" i="91" s="1"/>
  <c r="N32" i="91" s="1"/>
  <c r="F207" i="91"/>
  <c r="M268" i="91" s="1"/>
  <c r="N31" i="91" s="1"/>
  <c r="F206" i="91"/>
  <c r="M267" i="91" s="1"/>
  <c r="N30" i="91" s="1"/>
  <c r="F205" i="91"/>
  <c r="M266" i="91" s="1"/>
  <c r="N29" i="91" s="1"/>
  <c r="F204" i="91"/>
  <c r="M265" i="91" s="1"/>
  <c r="N28" i="91" s="1"/>
  <c r="F203" i="91"/>
  <c r="M264" i="91" s="1"/>
  <c r="N27" i="91" s="1"/>
  <c r="F202" i="91"/>
  <c r="M263" i="91" s="1"/>
  <c r="N26" i="91" s="1"/>
  <c r="F201" i="91"/>
  <c r="M262" i="91" s="1"/>
  <c r="N25" i="91" s="1"/>
  <c r="F200" i="91"/>
  <c r="M261" i="91" s="1"/>
  <c r="N24" i="91" s="1"/>
  <c r="F199" i="91"/>
  <c r="M260" i="91" s="1"/>
  <c r="N23" i="91" s="1"/>
  <c r="F198" i="91"/>
  <c r="M259" i="91" s="1"/>
  <c r="N22" i="91" s="1"/>
  <c r="F197" i="91"/>
  <c r="M258" i="91" s="1"/>
  <c r="N21" i="91" s="1"/>
  <c r="F196" i="91"/>
  <c r="M257" i="91" s="1"/>
  <c r="N20" i="91" s="1"/>
  <c r="F195" i="91"/>
  <c r="M256" i="91" s="1"/>
  <c r="N19" i="91" s="1"/>
  <c r="F194" i="91"/>
  <c r="M255" i="91" s="1"/>
  <c r="N18" i="91" s="1"/>
  <c r="F193" i="91"/>
  <c r="M254" i="91" s="1"/>
  <c r="N17" i="91" s="1"/>
  <c r="F192" i="91"/>
  <c r="M253" i="91" s="1"/>
  <c r="N16" i="91" s="1"/>
  <c r="F191" i="91"/>
  <c r="M252" i="91" s="1"/>
  <c r="N15" i="91" s="1"/>
  <c r="F190" i="91"/>
  <c r="E182" i="91"/>
  <c r="D182" i="91"/>
  <c r="C182" i="91"/>
  <c r="F181" i="91"/>
  <c r="F180" i="91"/>
  <c r="F179" i="91"/>
  <c r="F178" i="91"/>
  <c r="F177" i="91"/>
  <c r="F176" i="91"/>
  <c r="F175" i="91"/>
  <c r="F174" i="91"/>
  <c r="F173" i="91"/>
  <c r="F172" i="91"/>
  <c r="F171" i="91"/>
  <c r="F170" i="91"/>
  <c r="F169" i="91"/>
  <c r="F168" i="91"/>
  <c r="F167" i="91"/>
  <c r="F166" i="91"/>
  <c r="F165" i="91"/>
  <c r="F164" i="91"/>
  <c r="F163" i="91"/>
  <c r="F162" i="91"/>
  <c r="L154" i="91"/>
  <c r="K154" i="91"/>
  <c r="J154" i="91"/>
  <c r="I154" i="91"/>
  <c r="H154" i="91"/>
  <c r="G154" i="91"/>
  <c r="F154" i="91"/>
  <c r="E154" i="91"/>
  <c r="D154" i="91"/>
  <c r="C154" i="91"/>
  <c r="N271" i="91" l="1"/>
  <c r="M251" i="91"/>
  <c r="N14" i="91" s="1"/>
  <c r="H271" i="91"/>
  <c r="L271" i="91"/>
  <c r="O252" i="91"/>
  <c r="O254" i="91"/>
  <c r="O256" i="91"/>
  <c r="O258" i="91"/>
  <c r="O260" i="91"/>
  <c r="O262" i="91"/>
  <c r="O264" i="91"/>
  <c r="O266" i="91"/>
  <c r="O268" i="91"/>
  <c r="O270" i="91"/>
  <c r="O253" i="91"/>
  <c r="O255" i="91"/>
  <c r="O257" i="91"/>
  <c r="O259" i="91"/>
  <c r="O261" i="91"/>
  <c r="O263" i="91"/>
  <c r="O265" i="91"/>
  <c r="O267" i="91"/>
  <c r="O269" i="91"/>
  <c r="F182" i="91"/>
  <c r="D271" i="91"/>
  <c r="N301" i="91"/>
  <c r="G271" i="91"/>
  <c r="K271" i="91"/>
  <c r="E271" i="91"/>
  <c r="I271" i="91"/>
  <c r="F271" i="91"/>
  <c r="J271" i="91"/>
  <c r="C271" i="91"/>
  <c r="F210" i="91"/>
  <c r="M271" i="91" l="1"/>
  <c r="O251" i="91"/>
  <c r="O271" i="91" s="1"/>
  <c r="O34" i="91"/>
  <c r="N34" i="91"/>
  <c r="H106" i="91" l="1"/>
  <c r="H15" i="91" s="1"/>
  <c r="I106" i="91"/>
  <c r="I15" i="91" s="1"/>
  <c r="J106" i="91"/>
  <c r="J15" i="91" s="1"/>
  <c r="K106" i="91"/>
  <c r="K15" i="91" s="1"/>
  <c r="L106" i="91"/>
  <c r="L15" i="91" s="1"/>
  <c r="H107" i="91"/>
  <c r="H16" i="91" s="1"/>
  <c r="I107" i="91"/>
  <c r="I16" i="91" s="1"/>
  <c r="J107" i="91"/>
  <c r="J16" i="91" s="1"/>
  <c r="K107" i="91"/>
  <c r="K16" i="91" s="1"/>
  <c r="L107" i="91"/>
  <c r="L16" i="91" s="1"/>
  <c r="H108" i="91"/>
  <c r="H17" i="91" s="1"/>
  <c r="I108" i="91"/>
  <c r="I17" i="91" s="1"/>
  <c r="J108" i="91"/>
  <c r="J17" i="91" s="1"/>
  <c r="K108" i="91"/>
  <c r="K17" i="91" s="1"/>
  <c r="L108" i="91"/>
  <c r="L17" i="91" s="1"/>
  <c r="H109" i="91"/>
  <c r="H18" i="91" s="1"/>
  <c r="I109" i="91"/>
  <c r="I18" i="91" s="1"/>
  <c r="J109" i="91"/>
  <c r="J18" i="91" s="1"/>
  <c r="K109" i="91"/>
  <c r="K18" i="91" s="1"/>
  <c r="L109" i="91"/>
  <c r="L18" i="91" s="1"/>
  <c r="H110" i="91"/>
  <c r="H19" i="91" s="1"/>
  <c r="I110" i="91"/>
  <c r="I19" i="91" s="1"/>
  <c r="J110" i="91"/>
  <c r="J19" i="91" s="1"/>
  <c r="K110" i="91"/>
  <c r="K19" i="91" s="1"/>
  <c r="L110" i="91"/>
  <c r="L19" i="91" s="1"/>
  <c r="H111" i="91"/>
  <c r="H20" i="91" s="1"/>
  <c r="I111" i="91"/>
  <c r="I20" i="91" s="1"/>
  <c r="J111" i="91"/>
  <c r="J20" i="91" s="1"/>
  <c r="K111" i="91"/>
  <c r="K20" i="91" s="1"/>
  <c r="L111" i="91"/>
  <c r="L20" i="91" s="1"/>
  <c r="H112" i="91"/>
  <c r="H21" i="91" s="1"/>
  <c r="I112" i="91"/>
  <c r="I21" i="91" s="1"/>
  <c r="J112" i="91"/>
  <c r="J21" i="91" s="1"/>
  <c r="K112" i="91"/>
  <c r="K21" i="91" s="1"/>
  <c r="L112" i="91"/>
  <c r="L21" i="91" s="1"/>
  <c r="H113" i="91"/>
  <c r="H22" i="91" s="1"/>
  <c r="I113" i="91"/>
  <c r="I22" i="91" s="1"/>
  <c r="J113" i="91"/>
  <c r="J22" i="91" s="1"/>
  <c r="K113" i="91"/>
  <c r="K22" i="91" s="1"/>
  <c r="L113" i="91"/>
  <c r="L22" i="91" s="1"/>
  <c r="H114" i="91"/>
  <c r="H23" i="91" s="1"/>
  <c r="I114" i="91"/>
  <c r="I23" i="91" s="1"/>
  <c r="J114" i="91"/>
  <c r="J23" i="91" s="1"/>
  <c r="K114" i="91"/>
  <c r="K23" i="91" s="1"/>
  <c r="L114" i="91"/>
  <c r="L23" i="91" s="1"/>
  <c r="H115" i="91"/>
  <c r="H24" i="91" s="1"/>
  <c r="I115" i="91"/>
  <c r="I24" i="91" s="1"/>
  <c r="J115" i="91"/>
  <c r="J24" i="91" s="1"/>
  <c r="K115" i="91"/>
  <c r="K24" i="91" s="1"/>
  <c r="L115" i="91"/>
  <c r="L24" i="91" s="1"/>
  <c r="H116" i="91"/>
  <c r="H25" i="91" s="1"/>
  <c r="I116" i="91"/>
  <c r="I25" i="91" s="1"/>
  <c r="J116" i="91"/>
  <c r="J25" i="91" s="1"/>
  <c r="K116" i="91"/>
  <c r="K25" i="91" s="1"/>
  <c r="L116" i="91"/>
  <c r="L25" i="91" s="1"/>
  <c r="H117" i="91"/>
  <c r="H26" i="91" s="1"/>
  <c r="I117" i="91"/>
  <c r="I26" i="91" s="1"/>
  <c r="J117" i="91"/>
  <c r="J26" i="91" s="1"/>
  <c r="K117" i="91"/>
  <c r="K26" i="91" s="1"/>
  <c r="L117" i="91"/>
  <c r="L26" i="91" s="1"/>
  <c r="H118" i="91"/>
  <c r="H27" i="91" s="1"/>
  <c r="I118" i="91"/>
  <c r="I27" i="91" s="1"/>
  <c r="J118" i="91"/>
  <c r="J27" i="91" s="1"/>
  <c r="K118" i="91"/>
  <c r="K27" i="91" s="1"/>
  <c r="L118" i="91"/>
  <c r="L27" i="91" s="1"/>
  <c r="H119" i="91"/>
  <c r="H28" i="91" s="1"/>
  <c r="I119" i="91"/>
  <c r="I28" i="91" s="1"/>
  <c r="J119" i="91"/>
  <c r="J28" i="91" s="1"/>
  <c r="K119" i="91"/>
  <c r="K28" i="91" s="1"/>
  <c r="L119" i="91"/>
  <c r="L28" i="91" s="1"/>
  <c r="H120" i="91"/>
  <c r="H29" i="91" s="1"/>
  <c r="I120" i="91"/>
  <c r="I29" i="91" s="1"/>
  <c r="J120" i="91"/>
  <c r="J29" i="91" s="1"/>
  <c r="K120" i="91"/>
  <c r="K29" i="91" s="1"/>
  <c r="L120" i="91"/>
  <c r="L29" i="91" s="1"/>
  <c r="H121" i="91"/>
  <c r="H30" i="91" s="1"/>
  <c r="I121" i="91"/>
  <c r="I30" i="91" s="1"/>
  <c r="J121" i="91"/>
  <c r="J30" i="91" s="1"/>
  <c r="K121" i="91"/>
  <c r="K30" i="91" s="1"/>
  <c r="L121" i="91"/>
  <c r="L30" i="91" s="1"/>
  <c r="H122" i="91"/>
  <c r="H31" i="91" s="1"/>
  <c r="I122" i="91"/>
  <c r="I31" i="91" s="1"/>
  <c r="J122" i="91"/>
  <c r="J31" i="91" s="1"/>
  <c r="K122" i="91"/>
  <c r="K31" i="91" s="1"/>
  <c r="L122" i="91"/>
  <c r="L31" i="91" s="1"/>
  <c r="H123" i="91"/>
  <c r="H32" i="91" s="1"/>
  <c r="I123" i="91"/>
  <c r="I32" i="91" s="1"/>
  <c r="J123" i="91"/>
  <c r="J32" i="91" s="1"/>
  <c r="K123" i="91"/>
  <c r="K32" i="91" s="1"/>
  <c r="L123" i="91"/>
  <c r="L32" i="91" s="1"/>
  <c r="H124" i="91"/>
  <c r="H33" i="91" s="1"/>
  <c r="I124" i="91"/>
  <c r="I33" i="91" s="1"/>
  <c r="J124" i="91"/>
  <c r="J33" i="91" s="1"/>
  <c r="K124" i="91"/>
  <c r="K33" i="91" s="1"/>
  <c r="L124" i="91"/>
  <c r="L33" i="91" s="1"/>
  <c r="I105" i="91"/>
  <c r="I14" i="91" s="1"/>
  <c r="J105" i="91"/>
  <c r="J14" i="91" s="1"/>
  <c r="K105" i="91"/>
  <c r="K14" i="91" s="1"/>
  <c r="L105" i="91"/>
  <c r="L14" i="91" s="1"/>
  <c r="H105" i="91"/>
  <c r="H14" i="91" s="1"/>
  <c r="G106" i="91"/>
  <c r="G15" i="91" s="1"/>
  <c r="G107" i="91"/>
  <c r="G16" i="91" s="1"/>
  <c r="G108" i="91"/>
  <c r="G17" i="91" s="1"/>
  <c r="G109" i="91"/>
  <c r="G18" i="91" s="1"/>
  <c r="G110" i="91"/>
  <c r="G19" i="91" s="1"/>
  <c r="G111" i="91"/>
  <c r="G20" i="91" s="1"/>
  <c r="G112" i="91"/>
  <c r="G21" i="91" s="1"/>
  <c r="G113" i="91"/>
  <c r="G22" i="91" s="1"/>
  <c r="G114" i="91"/>
  <c r="G23" i="91" s="1"/>
  <c r="G115" i="91"/>
  <c r="G24" i="91" s="1"/>
  <c r="G116" i="91"/>
  <c r="G25" i="91" s="1"/>
  <c r="G117" i="91"/>
  <c r="G26" i="91" s="1"/>
  <c r="G118" i="91"/>
  <c r="G27" i="91" s="1"/>
  <c r="G119" i="91"/>
  <c r="G28" i="91" s="1"/>
  <c r="G120" i="91"/>
  <c r="G29" i="91" s="1"/>
  <c r="G121" i="91"/>
  <c r="G30" i="91" s="1"/>
  <c r="G122" i="91"/>
  <c r="G31" i="91" s="1"/>
  <c r="G123" i="91"/>
  <c r="G32" i="91" s="1"/>
  <c r="G124" i="91"/>
  <c r="G33" i="91" s="1"/>
  <c r="G105" i="91"/>
  <c r="G14" i="91" s="1"/>
  <c r="C106" i="91"/>
  <c r="C15" i="91" s="1"/>
  <c r="D106" i="91"/>
  <c r="E106" i="91"/>
  <c r="E15" i="91" s="1"/>
  <c r="F106" i="91"/>
  <c r="F15" i="91" s="1"/>
  <c r="C107" i="91"/>
  <c r="C16" i="91" s="1"/>
  <c r="D107" i="91"/>
  <c r="D16" i="91" s="1"/>
  <c r="E107" i="91"/>
  <c r="E16" i="91" s="1"/>
  <c r="F107" i="91"/>
  <c r="F16" i="91" s="1"/>
  <c r="C108" i="91"/>
  <c r="C17" i="91" s="1"/>
  <c r="D108" i="91"/>
  <c r="D17" i="91" s="1"/>
  <c r="E108" i="91"/>
  <c r="E17" i="91" s="1"/>
  <c r="F108" i="91"/>
  <c r="F17" i="91" s="1"/>
  <c r="C109" i="91"/>
  <c r="C18" i="91" s="1"/>
  <c r="D109" i="91"/>
  <c r="D18" i="91" s="1"/>
  <c r="E109" i="91"/>
  <c r="E18" i="91" s="1"/>
  <c r="F109" i="91"/>
  <c r="F18" i="91" s="1"/>
  <c r="C110" i="91"/>
  <c r="C19" i="91" s="1"/>
  <c r="D110" i="91"/>
  <c r="D19" i="91" s="1"/>
  <c r="E110" i="91"/>
  <c r="E19" i="91" s="1"/>
  <c r="F110" i="91"/>
  <c r="F19" i="91" s="1"/>
  <c r="C111" i="91"/>
  <c r="C20" i="91" s="1"/>
  <c r="D111" i="91"/>
  <c r="D20" i="91" s="1"/>
  <c r="E111" i="91"/>
  <c r="E20" i="91" s="1"/>
  <c r="F111" i="91"/>
  <c r="F20" i="91" s="1"/>
  <c r="C112" i="91"/>
  <c r="C21" i="91" s="1"/>
  <c r="D112" i="91"/>
  <c r="D21" i="91" s="1"/>
  <c r="E112" i="91"/>
  <c r="E21" i="91" s="1"/>
  <c r="F112" i="91"/>
  <c r="F21" i="91" s="1"/>
  <c r="C113" i="91"/>
  <c r="C22" i="91" s="1"/>
  <c r="D113" i="91"/>
  <c r="D22" i="91" s="1"/>
  <c r="E113" i="91"/>
  <c r="E22" i="91" s="1"/>
  <c r="F113" i="91"/>
  <c r="F22" i="91" s="1"/>
  <c r="C114" i="91"/>
  <c r="C23" i="91" s="1"/>
  <c r="D114" i="91"/>
  <c r="D23" i="91" s="1"/>
  <c r="E114" i="91"/>
  <c r="E23" i="91" s="1"/>
  <c r="F114" i="91"/>
  <c r="F23" i="91" s="1"/>
  <c r="C115" i="91"/>
  <c r="C24" i="91" s="1"/>
  <c r="D115" i="91"/>
  <c r="D24" i="91" s="1"/>
  <c r="E115" i="91"/>
  <c r="E24" i="91" s="1"/>
  <c r="F115" i="91"/>
  <c r="F24" i="91" s="1"/>
  <c r="C116" i="91"/>
  <c r="C25" i="91" s="1"/>
  <c r="D116" i="91"/>
  <c r="D25" i="91" s="1"/>
  <c r="E116" i="91"/>
  <c r="E25" i="91" s="1"/>
  <c r="F116" i="91"/>
  <c r="F25" i="91" s="1"/>
  <c r="C117" i="91"/>
  <c r="C26" i="91" s="1"/>
  <c r="D117" i="91"/>
  <c r="D26" i="91" s="1"/>
  <c r="E117" i="91"/>
  <c r="E26" i="91" s="1"/>
  <c r="F117" i="91"/>
  <c r="F26" i="91" s="1"/>
  <c r="C118" i="91"/>
  <c r="C27" i="91" s="1"/>
  <c r="D118" i="91"/>
  <c r="D27" i="91" s="1"/>
  <c r="E118" i="91"/>
  <c r="E27" i="91" s="1"/>
  <c r="F118" i="91"/>
  <c r="F27" i="91" s="1"/>
  <c r="C119" i="91"/>
  <c r="C28" i="91" s="1"/>
  <c r="D119" i="91"/>
  <c r="D28" i="91" s="1"/>
  <c r="E119" i="91"/>
  <c r="E28" i="91" s="1"/>
  <c r="F119" i="91"/>
  <c r="F28" i="91" s="1"/>
  <c r="C120" i="91"/>
  <c r="C29" i="91" s="1"/>
  <c r="D120" i="91"/>
  <c r="D29" i="91" s="1"/>
  <c r="E120" i="91"/>
  <c r="E29" i="91" s="1"/>
  <c r="F120" i="91"/>
  <c r="F29" i="91" s="1"/>
  <c r="C121" i="91"/>
  <c r="C30" i="91" s="1"/>
  <c r="D121" i="91"/>
  <c r="D30" i="91" s="1"/>
  <c r="E121" i="91"/>
  <c r="E30" i="91" s="1"/>
  <c r="F121" i="91"/>
  <c r="F30" i="91" s="1"/>
  <c r="C122" i="91"/>
  <c r="C31" i="91" s="1"/>
  <c r="D122" i="91"/>
  <c r="D31" i="91" s="1"/>
  <c r="E122" i="91"/>
  <c r="E31" i="91" s="1"/>
  <c r="F122" i="91"/>
  <c r="F31" i="91" s="1"/>
  <c r="C123" i="91"/>
  <c r="C32" i="91" s="1"/>
  <c r="D123" i="91"/>
  <c r="D32" i="91" s="1"/>
  <c r="E123" i="91"/>
  <c r="E32" i="91" s="1"/>
  <c r="F123" i="91"/>
  <c r="F32" i="91" s="1"/>
  <c r="C124" i="91"/>
  <c r="C33" i="91" s="1"/>
  <c r="D124" i="91"/>
  <c r="D33" i="91" s="1"/>
  <c r="E124" i="91"/>
  <c r="E33" i="91" s="1"/>
  <c r="F124" i="91"/>
  <c r="D105" i="91"/>
  <c r="D14" i="91" s="1"/>
  <c r="E105" i="91"/>
  <c r="E14" i="91" s="1"/>
  <c r="F105" i="91"/>
  <c r="F14" i="91" s="1"/>
  <c r="C105" i="91"/>
  <c r="C94" i="91"/>
  <c r="M105" i="91" l="1"/>
  <c r="C14" i="91"/>
  <c r="G34" i="91"/>
  <c r="E125" i="91"/>
  <c r="J34" i="91"/>
  <c r="P23" i="91"/>
  <c r="P19" i="91"/>
  <c r="M122" i="91"/>
  <c r="M118" i="91"/>
  <c r="M114" i="91"/>
  <c r="M110" i="91"/>
  <c r="M106" i="91"/>
  <c r="M121" i="91"/>
  <c r="P30" i="91"/>
  <c r="M117" i="91"/>
  <c r="M113" i="91"/>
  <c r="M109" i="91"/>
  <c r="P31" i="91"/>
  <c r="P27" i="91"/>
  <c r="P26" i="91"/>
  <c r="P17" i="91"/>
  <c r="M124" i="91"/>
  <c r="M120" i="91"/>
  <c r="P29" i="91"/>
  <c r="M116" i="91"/>
  <c r="P25" i="91"/>
  <c r="M112" i="91"/>
  <c r="P21" i="91"/>
  <c r="M108" i="91"/>
  <c r="M123" i="91"/>
  <c r="P32" i="91"/>
  <c r="M119" i="91"/>
  <c r="P28" i="91"/>
  <c r="M115" i="91"/>
  <c r="P24" i="91"/>
  <c r="M111" i="91"/>
  <c r="P20" i="91"/>
  <c r="M107" i="91"/>
  <c r="P16" i="91"/>
  <c r="P22" i="91"/>
  <c r="P18" i="91"/>
  <c r="P14" i="91"/>
  <c r="C34" i="91"/>
  <c r="H34" i="91"/>
  <c r="F33" i="91"/>
  <c r="P33" i="91" s="1"/>
  <c r="H125" i="91"/>
  <c r="I34" i="91"/>
  <c r="L34" i="91"/>
  <c r="E34" i="91"/>
  <c r="D125" i="91"/>
  <c r="D15" i="91"/>
  <c r="D34" i="91" s="1"/>
  <c r="K34" i="91"/>
  <c r="F125" i="91"/>
  <c r="I125" i="91"/>
  <c r="K125" i="91"/>
  <c r="J125" i="91"/>
  <c r="C125" i="91"/>
  <c r="L125" i="91"/>
  <c r="G125" i="91"/>
  <c r="K63" i="91"/>
  <c r="L63" i="91"/>
  <c r="M125" i="91" l="1"/>
  <c r="F34" i="91"/>
  <c r="P15" i="91"/>
  <c r="P34" i="91" s="1"/>
  <c r="D63" i="91" l="1"/>
  <c r="E63" i="91"/>
  <c r="F63" i="91"/>
  <c r="G63" i="91"/>
  <c r="H63" i="91"/>
  <c r="I63" i="91"/>
  <c r="J63" i="91"/>
  <c r="C63" i="91"/>
</calcChain>
</file>

<file path=xl/sharedStrings.xml><?xml version="1.0" encoding="utf-8"?>
<sst xmlns="http://schemas.openxmlformats.org/spreadsheetml/2006/main" count="340" uniqueCount="55">
  <si>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</si>
  <si>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</si>
  <si>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</si>
  <si>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</si>
  <si>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</si>
  <si>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</si>
  <si>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</si>
  <si>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</si>
  <si>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</si>
  <si>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</si>
  <si>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</si>
  <si>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</si>
  <si>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</si>
  <si>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</si>
  <si>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</si>
  <si>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</si>
  <si>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</si>
  <si>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</si>
  <si>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</si>
  <si>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</si>
  <si>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</si>
  <si>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</si>
  <si>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</si>
  <si>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</si>
  <si>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</si>
  <si>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</si>
  <si>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</si>
  <si>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</si>
  <si>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</si>
  <si>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</si>
  <si>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</si>
  <si>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</si>
  <si>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</si>
  <si>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</si>
  <si>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</si>
  <si>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</si>
  <si>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</si>
  <si>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</si>
  <si>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</si>
  <si>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ENERO DEL EJERCICIO FISCAL 2021</t>
  </si>
  <si>
    <t>Distribución de  diferencia del 4to. trimestre (octubre-diciembre) del 2020 del Fondo de Fiscalización</t>
  </si>
  <si>
    <t>(Incluye Distribución de  diferencia del 4to. trimestre (octubre-diciembre) del 2020 del Fondo de Fiscalización)</t>
  </si>
  <si>
    <t>Diferencia 4to. Trimestre 2020 FOFIR</t>
  </si>
  <si>
    <t>FEIEF Correspondiente a la compensación anual definitivo del ejercicio fiscal 2020 FGP FFM  FOFIR</t>
  </si>
  <si>
    <t>Faltante inicial del FEIEF al FGP enero y febrero 2021</t>
  </si>
  <si>
    <t xml:space="preserve">Las cifras parciales pueden no coincidir con el total debido al redondeo </t>
  </si>
  <si>
    <t>PARTICIPACIONES FEDERALES MINISTRADAS A LOS MUNICIPIOS EN EL I TRIMESTRE DEL EJERCICIO FISCAL 2021</t>
  </si>
  <si>
    <t>PARTICIPACIONES FEDERALES MINISTRADAS A LOS MUNICIPIOS EN EL MES DE FEBRERO DEL EJERCICIO FISCAL 2021</t>
  </si>
  <si>
    <t>TERCER AJUSTE CUATRIMESTRAL 2020</t>
  </si>
  <si>
    <t>FEIEF CORRESPONDIENTE A LA COMPENSACION ANUAL DEFINITIVO DEL EJERCICIO FISCAL 2020</t>
  </si>
  <si>
    <t>FALTANTE INICIAL DEL FEIEF AL FGP DE LOS MESES ENERO Y FEBRERO 2021</t>
  </si>
  <si>
    <t>(INCLUYE 3ER. AJUSTE CUATRIMESTRAL 2020, FEIEF CORRESPONDIENTE A LA COMPENSACION ANUAL DEFINITIVO DEL EJERCICIO FISCAL 2020 Y FALTANTE INICIAL DEL FEIEF AL FGP DE LOS MESES ENERO Y FEBRERO 2021)</t>
  </si>
  <si>
    <t>PARTICIPACIONES FEDERALES MINISTRADAS A LOS MUNICIPIOS EN EL MES DE MARZO DEL EJERCICIO FISCAL 2021</t>
  </si>
  <si>
    <t>Anexo VII</t>
  </si>
  <si>
    <t>ISR a cargo por avance de POA de Metodos Sustantivos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</si>
</sst>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7" applyNumberFormat="0" applyAlignment="0" applyProtection="0"/>
    <xf numFmtId="0" fontId="19" fillId="18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2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4" borderId="0" applyNumberFormat="0" applyBorder="0" applyAlignment="0" applyProtection="0"/>
    <xf numFmtId="44" fontId="1" fillId="0" borderId="0" applyFont="0" applyFill="0" applyBorder="0" applyAlignment="0" applyProtection="0"/>
    <xf numFmtId="0" fontId="24" fillId="23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5" fillId="17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1" fillId="0" borderId="13" applyNumberFormat="0" applyFill="0" applyAlignment="0" applyProtection="0"/>
    <xf numFmtId="0" fontId="30" fillId="0" borderId="14" applyNumberFormat="0" applyFill="0" applyAlignment="0" applyProtection="0"/>
    <xf numFmtId="164" fontId="32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8" fillId="0" borderId="0" xfId="0" applyFont="1" applyAlignment="1">
      <alignment horizontal="center"/>
    </xf>
    <xf numFmtId="0" fontId="10" fillId="0" borderId="2" xfId="2" applyFont="1" applyBorder="1" applyAlignment="1">
      <alignment horizontal="center"/>
    </xf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Fill="1" applyBorder="1"/>
    <xf numFmtId="4" fontId="10" fillId="0" borderId="0" xfId="0" applyNumberFormat="1" applyFont="1"/>
    <xf numFmtId="0" fontId="4" fillId="0" borderId="0" xfId="2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4" fontId="9" fillId="2" borderId="2" xfId="0" applyNumberFormat="1" applyFont="1" applyFill="1" applyBorder="1"/>
    <xf numFmtId="0" fontId="2" fillId="0" borderId="0" xfId="0" applyFont="1" applyFill="1"/>
    <xf numFmtId="4" fontId="10" fillId="0" borderId="2" xfId="0" applyNumberFormat="1" applyFont="1" applyBorder="1"/>
    <xf numFmtId="4" fontId="10" fillId="25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17" xfId="0" applyNumberFormat="1" applyFont="1" applyFill="1" applyBorder="1"/>
    <xf numFmtId="3" fontId="9" fillId="0" borderId="17" xfId="0" applyNumberFormat="1" applyFont="1" applyFill="1" applyBorder="1"/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3" fillId="0" borderId="15" xfId="2" applyFont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left" vertical="justify"/>
    </xf>
    <xf numFmtId="0" fontId="5" fillId="0" borderId="0" xfId="2" applyFont="1" applyFill="1" applyBorder="1" applyAlignment="1">
      <alignment horizontal="left" vertical="justify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704564</xdr:colOff>
      <xdr:row>5</xdr:row>
      <xdr:rowOff>104664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302"/>
  <sheetViews>
    <sheetView tabSelected="1" workbookViewId="0">
      <selection activeCell="A9" sqref="A9:P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0" customWidth="1"/>
    <col min="12" max="13" width="13.85546875" style="22" customWidth="1"/>
    <col min="14" max="14" width="13.85546875" customWidth="1"/>
    <col min="15" max="15" width="11.42578125" customWidth="1"/>
    <col min="16" max="16" width="11.5703125" customWidth="1"/>
  </cols>
  <sheetData>
    <row r="3" spans="1:16" ht="16.5" x14ac:dyDescent="0.25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3.5" customHeight="1" x14ac:dyDescent="0.2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ht="13.5" customHeight="1" x14ac:dyDescent="0.2">
      <c r="A5" s="67" t="s">
        <v>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20"/>
      <c r="L6" s="28"/>
      <c r="M6" s="39"/>
      <c r="N6" s="17"/>
    </row>
    <row r="7" spans="1:16" ht="13.5" customHeight="1" x14ac:dyDescent="0.2">
      <c r="A7" s="44" t="s">
        <v>26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22" customFormat="1" ht="13.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8"/>
      <c r="N8" s="29"/>
    </row>
    <row r="9" spans="1:16" s="22" customFormat="1" ht="13.5" customHeight="1" x14ac:dyDescent="0.2">
      <c r="A9" s="44" t="s">
        <v>46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s="22" customFormat="1" ht="13.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8"/>
      <c r="N10" s="29"/>
    </row>
    <row r="11" spans="1:16" s="22" customFormat="1" ht="20.100000000000001" customHeight="1" x14ac:dyDescent="0.2">
      <c r="A11" s="53" t="s">
        <v>1</v>
      </c>
      <c r="B11" s="53" t="s">
        <v>37</v>
      </c>
      <c r="C11" s="46" t="s">
        <v>28</v>
      </c>
      <c r="D11" s="46" t="s">
        <v>29</v>
      </c>
      <c r="E11" s="46" t="s">
        <v>27</v>
      </c>
      <c r="F11" s="46" t="s">
        <v>30</v>
      </c>
      <c r="G11" s="46" t="s">
        <v>31</v>
      </c>
      <c r="H11" s="58" t="s">
        <v>32</v>
      </c>
      <c r="I11" s="46" t="s">
        <v>33</v>
      </c>
      <c r="J11" s="46" t="s">
        <v>34</v>
      </c>
      <c r="K11" s="46" t="s">
        <v>35</v>
      </c>
      <c r="L11" s="46" t="s">
        <v>38</v>
      </c>
      <c r="M11" s="46" t="s">
        <v>54</v>
      </c>
      <c r="N11" s="46" t="s">
        <v>43</v>
      </c>
      <c r="O11" s="46" t="s">
        <v>44</v>
      </c>
      <c r="P11" s="46" t="s">
        <v>36</v>
      </c>
    </row>
    <row r="12" spans="1:16" s="22" customFormat="1" ht="20.100000000000001" customHeight="1" x14ac:dyDescent="0.2">
      <c r="A12" s="54"/>
      <c r="B12" s="54"/>
      <c r="C12" s="47"/>
      <c r="D12" s="47"/>
      <c r="E12" s="47"/>
      <c r="F12" s="47"/>
      <c r="G12" s="47"/>
      <c r="H12" s="59"/>
      <c r="I12" s="47"/>
      <c r="J12" s="47"/>
      <c r="K12" s="47"/>
      <c r="L12" s="47"/>
      <c r="M12" s="47"/>
      <c r="N12" s="47"/>
      <c r="O12" s="47"/>
      <c r="P12" s="47"/>
    </row>
    <row r="13" spans="1:16" s="22" customFormat="1" ht="20.100000000000001" customHeight="1" x14ac:dyDescent="0.2">
      <c r="A13" s="55"/>
      <c r="B13" s="55"/>
      <c r="C13" s="48"/>
      <c r="D13" s="48"/>
      <c r="E13" s="48"/>
      <c r="F13" s="48"/>
      <c r="G13" s="48"/>
      <c r="H13" s="60"/>
      <c r="I13" s="48"/>
      <c r="J13" s="48"/>
      <c r="K13" s="48"/>
      <c r="L13" s="48"/>
      <c r="M13" s="48"/>
      <c r="N13" s="48"/>
      <c r="O13" s="48"/>
      <c r="P13" s="48"/>
    </row>
    <row r="14" spans="1:16" s="22" customFormat="1" ht="13.5" customHeight="1" x14ac:dyDescent="0.2">
      <c r="A14" s="26">
        <v>1</v>
      </c>
      <c r="B14" s="27" t="s">
        <v>3</v>
      </c>
      <c r="C14" s="3">
        <f>C105+C251+C281</f>
        <v>13827327.129999999</v>
      </c>
      <c r="D14" s="3">
        <f t="shared" ref="D14:L14" si="0">D105+D251+D281</f>
        <v>4446588.6400000006</v>
      </c>
      <c r="E14" s="3">
        <f t="shared" si="0"/>
        <v>292104.93</v>
      </c>
      <c r="F14" s="3">
        <f t="shared" si="0"/>
        <v>378648.71</v>
      </c>
      <c r="G14" s="3">
        <f>G105+G251+G281</f>
        <v>394197.35</v>
      </c>
      <c r="H14" s="3">
        <f t="shared" si="0"/>
        <v>2994851</v>
      </c>
      <c r="I14" s="3">
        <f t="shared" si="0"/>
        <v>22973.53</v>
      </c>
      <c r="J14" s="3">
        <f t="shared" si="0"/>
        <v>87995.930000000008</v>
      </c>
      <c r="K14" s="3">
        <f t="shared" si="0"/>
        <v>0</v>
      </c>
      <c r="L14" s="3">
        <f t="shared" si="0"/>
        <v>307165.77</v>
      </c>
      <c r="M14" s="3">
        <f>M281</f>
        <v>-185687.83275438202</v>
      </c>
      <c r="N14" s="3">
        <f>M251</f>
        <v>170750.46</v>
      </c>
      <c r="O14" s="3">
        <f>N251</f>
        <v>-41474.119999999995</v>
      </c>
      <c r="P14" s="3">
        <f>SUM(C14:O14)</f>
        <v>22695441.497245621</v>
      </c>
    </row>
    <row r="15" spans="1:16" s="22" customFormat="1" ht="13.5" customHeight="1" x14ac:dyDescent="0.2">
      <c r="A15" s="26">
        <v>2</v>
      </c>
      <c r="B15" s="27" t="s">
        <v>4</v>
      </c>
      <c r="C15" s="3">
        <f t="shared" ref="C15:L15" si="1">C106+C252+C282</f>
        <v>9523209.2100000009</v>
      </c>
      <c r="D15" s="3">
        <f t="shared" si="1"/>
        <v>2920803.99</v>
      </c>
      <c r="E15" s="3">
        <f t="shared" si="1"/>
        <v>387194.86</v>
      </c>
      <c r="F15" s="3">
        <f t="shared" si="1"/>
        <v>154942.06</v>
      </c>
      <c r="G15" s="3">
        <f t="shared" si="1"/>
        <v>158313.38</v>
      </c>
      <c r="H15" s="3">
        <f t="shared" si="1"/>
        <v>21025</v>
      </c>
      <c r="I15" s="3">
        <f t="shared" si="1"/>
        <v>15856.3</v>
      </c>
      <c r="J15" s="3">
        <f t="shared" si="1"/>
        <v>60716.81</v>
      </c>
      <c r="K15" s="3">
        <f t="shared" si="1"/>
        <v>0</v>
      </c>
      <c r="L15" s="3">
        <f t="shared" si="1"/>
        <v>211761.18</v>
      </c>
      <c r="M15" s="3">
        <f t="shared" ref="M15:M33" si="2">M282</f>
        <v>-128282.24603563</v>
      </c>
      <c r="N15" s="3">
        <f t="shared" ref="N15:O33" si="3">M252</f>
        <v>127872.66</v>
      </c>
      <c r="O15" s="3">
        <f t="shared" si="3"/>
        <v>-28652.35</v>
      </c>
      <c r="P15" s="3">
        <f t="shared" ref="P15:P33" si="4">SUM(C15:O15)</f>
        <v>13424760.853964373</v>
      </c>
    </row>
    <row r="16" spans="1:16" s="22" customFormat="1" ht="13.5" customHeight="1" x14ac:dyDescent="0.2">
      <c r="A16" s="26">
        <v>3</v>
      </c>
      <c r="B16" s="27" t="s">
        <v>19</v>
      </c>
      <c r="C16" s="3">
        <f t="shared" ref="C16:L16" si="5">C107+C253+C283</f>
        <v>9528616.0399999991</v>
      </c>
      <c r="D16" s="3">
        <f t="shared" si="5"/>
        <v>2714088.2</v>
      </c>
      <c r="E16" s="3">
        <f t="shared" si="5"/>
        <v>404765.82</v>
      </c>
      <c r="F16" s="3">
        <f t="shared" si="5"/>
        <v>113605.49</v>
      </c>
      <c r="G16" s="3">
        <f t="shared" si="5"/>
        <v>114606.26999999999</v>
      </c>
      <c r="H16" s="3">
        <f t="shared" si="5"/>
        <v>1351356</v>
      </c>
      <c r="I16" s="3">
        <f t="shared" si="5"/>
        <v>16339.77</v>
      </c>
      <c r="J16" s="3">
        <f t="shared" si="5"/>
        <v>62539.41</v>
      </c>
      <c r="K16" s="3">
        <f t="shared" si="5"/>
        <v>0</v>
      </c>
      <c r="L16" s="3">
        <f t="shared" si="5"/>
        <v>217824.94</v>
      </c>
      <c r="M16" s="3">
        <f t="shared" si="2"/>
        <v>-132388.28906797199</v>
      </c>
      <c r="N16" s="3">
        <f t="shared" si="3"/>
        <v>199888.05999999997</v>
      </c>
      <c r="O16" s="3">
        <f t="shared" si="3"/>
        <v>-29569.45</v>
      </c>
      <c r="P16" s="3">
        <f t="shared" si="4"/>
        <v>14561672.260932026</v>
      </c>
    </row>
    <row r="17" spans="1:16" s="22" customFormat="1" ht="13.5" customHeight="1" x14ac:dyDescent="0.2">
      <c r="A17" s="26">
        <v>4</v>
      </c>
      <c r="B17" s="27" t="s">
        <v>20</v>
      </c>
      <c r="C17" s="3">
        <f t="shared" ref="C17:L17" si="6">C108+C254+C284</f>
        <v>20252829.129999999</v>
      </c>
      <c r="D17" s="3">
        <f t="shared" si="6"/>
        <v>8369933.29</v>
      </c>
      <c r="E17" s="3">
        <f t="shared" si="6"/>
        <v>351019.34</v>
      </c>
      <c r="F17" s="3">
        <f t="shared" si="6"/>
        <v>1005448.8599999999</v>
      </c>
      <c r="G17" s="3">
        <f t="shared" si="6"/>
        <v>2591811.1300000004</v>
      </c>
      <c r="H17" s="3">
        <f t="shared" si="6"/>
        <v>11604532</v>
      </c>
      <c r="I17" s="3">
        <f t="shared" si="6"/>
        <v>63971.95</v>
      </c>
      <c r="J17" s="3">
        <f t="shared" si="6"/>
        <v>240834.12999999998</v>
      </c>
      <c r="K17" s="3">
        <f t="shared" si="6"/>
        <v>0</v>
      </c>
      <c r="L17" s="3">
        <f t="shared" si="6"/>
        <v>797853.86999999988</v>
      </c>
      <c r="M17" s="3">
        <f t="shared" si="2"/>
        <v>-545522.00401815202</v>
      </c>
      <c r="N17" s="3">
        <f t="shared" si="3"/>
        <v>616864.22</v>
      </c>
      <c r="O17" s="3">
        <f t="shared" si="3"/>
        <v>-121844.52</v>
      </c>
      <c r="P17" s="3">
        <f t="shared" si="4"/>
        <v>45227731.395981848</v>
      </c>
    </row>
    <row r="18" spans="1:16" s="22" customFormat="1" ht="13.5" customHeight="1" x14ac:dyDescent="0.2">
      <c r="A18" s="26">
        <v>5</v>
      </c>
      <c r="B18" s="27" t="s">
        <v>5</v>
      </c>
      <c r="C18" s="3">
        <f t="shared" ref="C18:L18" si="7">C109+C255+C285</f>
        <v>20679085.369999997</v>
      </c>
      <c r="D18" s="3">
        <f t="shared" si="7"/>
        <v>6424602.0499999998</v>
      </c>
      <c r="E18" s="3">
        <f t="shared" si="7"/>
        <v>247143.92</v>
      </c>
      <c r="F18" s="3">
        <f t="shared" si="7"/>
        <v>697417.89999999991</v>
      </c>
      <c r="G18" s="3">
        <f t="shared" si="7"/>
        <v>773732.33</v>
      </c>
      <c r="H18" s="3">
        <f t="shared" si="7"/>
        <v>4174922</v>
      </c>
      <c r="I18" s="3">
        <f t="shared" si="7"/>
        <v>44925.94</v>
      </c>
      <c r="J18" s="3">
        <f t="shared" si="7"/>
        <v>171861.13</v>
      </c>
      <c r="K18" s="3">
        <f t="shared" si="7"/>
        <v>0</v>
      </c>
      <c r="L18" s="3">
        <f t="shared" si="7"/>
        <v>597674.06000000006</v>
      </c>
      <c r="M18" s="3">
        <f t="shared" si="2"/>
        <v>-364609.77929653198</v>
      </c>
      <c r="N18" s="3">
        <f t="shared" si="3"/>
        <v>265011.07</v>
      </c>
      <c r="O18" s="3">
        <f t="shared" si="3"/>
        <v>-81437.05</v>
      </c>
      <c r="P18" s="3">
        <f t="shared" si="4"/>
        <v>33630328.940703467</v>
      </c>
    </row>
    <row r="19" spans="1:16" s="22" customFormat="1" ht="13.5" customHeight="1" x14ac:dyDescent="0.2">
      <c r="A19" s="26">
        <v>6</v>
      </c>
      <c r="B19" s="27" t="s">
        <v>15</v>
      </c>
      <c r="C19" s="3">
        <f t="shared" ref="C19:L19" si="8">C110+C256+C286</f>
        <v>8666566.5800000019</v>
      </c>
      <c r="D19" s="3">
        <f t="shared" si="8"/>
        <v>2038824.55</v>
      </c>
      <c r="E19" s="3">
        <f t="shared" si="8"/>
        <v>579958.68999999994</v>
      </c>
      <c r="F19" s="3">
        <f t="shared" si="8"/>
        <v>347836.07</v>
      </c>
      <c r="G19" s="3">
        <f t="shared" si="8"/>
        <v>334628.54000000004</v>
      </c>
      <c r="H19" s="3">
        <f t="shared" si="8"/>
        <v>1493207</v>
      </c>
      <c r="I19" s="3">
        <f t="shared" si="8"/>
        <v>23739.57</v>
      </c>
      <c r="J19" s="3">
        <f t="shared" si="8"/>
        <v>90409.4</v>
      </c>
      <c r="K19" s="3">
        <f t="shared" si="8"/>
        <v>0</v>
      </c>
      <c r="L19" s="3">
        <f t="shared" si="8"/>
        <v>310280.27</v>
      </c>
      <c r="M19" s="3">
        <f t="shared" si="2"/>
        <v>-195408.28175218997</v>
      </c>
      <c r="N19" s="3">
        <f t="shared" si="3"/>
        <v>164321.99</v>
      </c>
      <c r="O19" s="3">
        <f t="shared" si="3"/>
        <v>-43645.22</v>
      </c>
      <c r="P19" s="3">
        <f t="shared" si="4"/>
        <v>13810719.158247814</v>
      </c>
    </row>
    <row r="20" spans="1:16" s="22" customFormat="1" ht="13.5" customHeight="1" x14ac:dyDescent="0.2">
      <c r="A20" s="26">
        <v>7</v>
      </c>
      <c r="B20" s="27" t="s">
        <v>16</v>
      </c>
      <c r="C20" s="3">
        <f t="shared" ref="C20:L20" si="9">C111+C257+C287</f>
        <v>7622632.6799999997</v>
      </c>
      <c r="D20" s="3">
        <f t="shared" si="9"/>
        <v>1801026.27</v>
      </c>
      <c r="E20" s="3">
        <f t="shared" si="9"/>
        <v>570656.41999999993</v>
      </c>
      <c r="F20" s="3">
        <f t="shared" si="9"/>
        <v>116215.34000000001</v>
      </c>
      <c r="G20" s="3">
        <f t="shared" si="9"/>
        <v>115335.19</v>
      </c>
      <c r="H20" s="3">
        <f t="shared" si="9"/>
        <v>247271</v>
      </c>
      <c r="I20" s="3">
        <f t="shared" si="9"/>
        <v>17382.98</v>
      </c>
      <c r="J20" s="3">
        <f t="shared" si="9"/>
        <v>66538.8</v>
      </c>
      <c r="K20" s="3">
        <f t="shared" si="9"/>
        <v>0</v>
      </c>
      <c r="L20" s="3">
        <f t="shared" si="9"/>
        <v>231821.69000000003</v>
      </c>
      <c r="M20" s="3">
        <f t="shared" si="2"/>
        <v>-140796.29984227399</v>
      </c>
      <c r="N20" s="3">
        <f t="shared" si="3"/>
        <v>171684.57</v>
      </c>
      <c r="O20" s="3">
        <f t="shared" si="3"/>
        <v>-31447.41</v>
      </c>
      <c r="P20" s="3">
        <f t="shared" si="4"/>
        <v>10788321.230157726</v>
      </c>
    </row>
    <row r="21" spans="1:16" s="22" customFormat="1" ht="13.5" customHeight="1" x14ac:dyDescent="0.2">
      <c r="A21" s="26">
        <v>8</v>
      </c>
      <c r="B21" s="27" t="s">
        <v>6</v>
      </c>
      <c r="C21" s="3">
        <f t="shared" ref="C21:L21" si="10">C112+C258+C288</f>
        <v>12238301.479999999</v>
      </c>
      <c r="D21" s="3">
        <f t="shared" si="10"/>
        <v>3880668.3600000003</v>
      </c>
      <c r="E21" s="3">
        <f t="shared" si="10"/>
        <v>322078.92</v>
      </c>
      <c r="F21" s="3">
        <f t="shared" si="10"/>
        <v>282887.24</v>
      </c>
      <c r="G21" s="3">
        <f t="shared" si="10"/>
        <v>293881.31</v>
      </c>
      <c r="H21" s="3">
        <f t="shared" si="10"/>
        <v>1294544</v>
      </c>
      <c r="I21" s="3">
        <f t="shared" si="10"/>
        <v>20958.759999999998</v>
      </c>
      <c r="J21" s="3">
        <f t="shared" si="10"/>
        <v>80259.88</v>
      </c>
      <c r="K21" s="3">
        <f t="shared" si="10"/>
        <v>0</v>
      </c>
      <c r="L21" s="3">
        <f t="shared" si="10"/>
        <v>279969.75</v>
      </c>
      <c r="M21" s="3">
        <f t="shared" si="2"/>
        <v>-169530.57839835397</v>
      </c>
      <c r="N21" s="3">
        <f t="shared" si="3"/>
        <v>149398.00000000003</v>
      </c>
      <c r="O21" s="3">
        <f t="shared" si="3"/>
        <v>-37865.33</v>
      </c>
      <c r="P21" s="3">
        <f t="shared" si="4"/>
        <v>18635551.791601647</v>
      </c>
    </row>
    <row r="22" spans="1:16" s="22" customFormat="1" ht="13.5" customHeight="1" x14ac:dyDescent="0.2">
      <c r="A22" s="26">
        <v>9</v>
      </c>
      <c r="B22" s="27" t="s">
        <v>7</v>
      </c>
      <c r="C22" s="3">
        <f t="shared" ref="C22:L22" si="11">C113+C259+C289</f>
        <v>11200831.219999999</v>
      </c>
      <c r="D22" s="3">
        <f t="shared" si="11"/>
        <v>3317618.0799999996</v>
      </c>
      <c r="E22" s="3">
        <f t="shared" si="11"/>
        <v>351019.34</v>
      </c>
      <c r="F22" s="3">
        <f t="shared" si="11"/>
        <v>177255.87</v>
      </c>
      <c r="G22" s="3">
        <f t="shared" si="11"/>
        <v>177927</v>
      </c>
      <c r="H22" s="3">
        <f t="shared" si="11"/>
        <v>35444</v>
      </c>
      <c r="I22" s="3">
        <f t="shared" si="11"/>
        <v>20096.419999999998</v>
      </c>
      <c r="J22" s="3">
        <f t="shared" si="11"/>
        <v>76830.23</v>
      </c>
      <c r="K22" s="3">
        <f t="shared" si="11"/>
        <v>0</v>
      </c>
      <c r="L22" s="3">
        <f t="shared" si="11"/>
        <v>266706.90999999997</v>
      </c>
      <c r="M22" s="3">
        <f t="shared" si="2"/>
        <v>-163418.51458818998</v>
      </c>
      <c r="N22" s="3">
        <f t="shared" si="3"/>
        <v>138834.25</v>
      </c>
      <c r="O22" s="3">
        <f t="shared" si="3"/>
        <v>-36500.18</v>
      </c>
      <c r="P22" s="3">
        <f t="shared" si="4"/>
        <v>15562644.625411808</v>
      </c>
    </row>
    <row r="23" spans="1:16" s="22" customFormat="1" ht="13.5" customHeight="1" x14ac:dyDescent="0.2">
      <c r="A23" s="26">
        <v>10</v>
      </c>
      <c r="B23" s="27" t="s">
        <v>14</v>
      </c>
      <c r="C23" s="3">
        <f t="shared" ref="C23:L23" si="12">C114+C260+C290</f>
        <v>7166604.7599999998</v>
      </c>
      <c r="D23" s="3">
        <f t="shared" si="12"/>
        <v>1894469.3800000001</v>
      </c>
      <c r="E23" s="3">
        <f t="shared" si="12"/>
        <v>549467.89999999991</v>
      </c>
      <c r="F23" s="3">
        <f t="shared" si="12"/>
        <v>132729.59</v>
      </c>
      <c r="G23" s="3">
        <f t="shared" si="12"/>
        <v>132994.85999999999</v>
      </c>
      <c r="H23" s="3">
        <f t="shared" si="12"/>
        <v>540045</v>
      </c>
      <c r="I23" s="3">
        <f t="shared" si="12"/>
        <v>14929.66</v>
      </c>
      <c r="J23" s="3">
        <f t="shared" si="12"/>
        <v>57072.229999999996</v>
      </c>
      <c r="K23" s="3">
        <f t="shared" si="12"/>
        <v>0</v>
      </c>
      <c r="L23" s="3">
        <f t="shared" si="12"/>
        <v>198067.14</v>
      </c>
      <c r="M23" s="3">
        <f t="shared" si="2"/>
        <v>-121438.605515512</v>
      </c>
      <c r="N23" s="3">
        <f t="shared" si="3"/>
        <v>122149.64</v>
      </c>
      <c r="O23" s="3">
        <f t="shared" si="3"/>
        <v>-27123.8</v>
      </c>
      <c r="P23" s="3">
        <f t="shared" si="4"/>
        <v>10659967.75448449</v>
      </c>
    </row>
    <row r="24" spans="1:16" s="22" customFormat="1" ht="13.5" customHeight="1" x14ac:dyDescent="0.2">
      <c r="A24" s="26">
        <v>11</v>
      </c>
      <c r="B24" s="27" t="s">
        <v>8</v>
      </c>
      <c r="C24" s="3">
        <f t="shared" ref="C24:L24" si="13">C115+C261+C291</f>
        <v>11814677.869999999</v>
      </c>
      <c r="D24" s="3">
        <f t="shared" si="13"/>
        <v>4120139.5</v>
      </c>
      <c r="E24" s="3">
        <f t="shared" si="13"/>
        <v>347918.57999999996</v>
      </c>
      <c r="F24" s="3">
        <f t="shared" si="13"/>
        <v>350698.1</v>
      </c>
      <c r="G24" s="3">
        <f t="shared" si="13"/>
        <v>354994.19</v>
      </c>
      <c r="H24" s="3">
        <f t="shared" si="13"/>
        <v>70886</v>
      </c>
      <c r="I24" s="3">
        <f t="shared" si="13"/>
        <v>22539.05</v>
      </c>
      <c r="J24" s="3">
        <f t="shared" si="13"/>
        <v>86345.239999999991</v>
      </c>
      <c r="K24" s="3">
        <f t="shared" si="13"/>
        <v>0</v>
      </c>
      <c r="L24" s="3">
        <f t="shared" si="13"/>
        <v>301541.76000000001</v>
      </c>
      <c r="M24" s="3">
        <f t="shared" si="2"/>
        <v>-182084.3419002</v>
      </c>
      <c r="N24" s="3">
        <f t="shared" si="3"/>
        <v>170209.69</v>
      </c>
      <c r="O24" s="3">
        <f t="shared" si="3"/>
        <v>-40669.26</v>
      </c>
      <c r="P24" s="3">
        <f t="shared" si="4"/>
        <v>17417196.378099799</v>
      </c>
    </row>
    <row r="25" spans="1:16" s="22" customFormat="1" ht="13.5" customHeight="1" x14ac:dyDescent="0.2">
      <c r="A25" s="26">
        <v>12</v>
      </c>
      <c r="B25" s="27" t="s">
        <v>9</v>
      </c>
      <c r="C25" s="3">
        <f t="shared" ref="C25:L25" si="14">C116+C262+C292</f>
        <v>12752260.960000001</v>
      </c>
      <c r="D25" s="3">
        <f t="shared" si="14"/>
        <v>3926015.12</v>
      </c>
      <c r="E25" s="3">
        <f t="shared" si="14"/>
        <v>310192.68</v>
      </c>
      <c r="F25" s="3">
        <f t="shared" si="14"/>
        <v>231080.61000000002</v>
      </c>
      <c r="G25" s="3">
        <f t="shared" si="14"/>
        <v>232031.69</v>
      </c>
      <c r="H25" s="3">
        <f t="shared" si="14"/>
        <v>1841440</v>
      </c>
      <c r="I25" s="3">
        <f t="shared" si="14"/>
        <v>21541.14</v>
      </c>
      <c r="J25" s="3">
        <f t="shared" si="14"/>
        <v>82518.489999999991</v>
      </c>
      <c r="K25" s="3">
        <f t="shared" si="14"/>
        <v>0</v>
      </c>
      <c r="L25" s="3">
        <f t="shared" si="14"/>
        <v>288138.12</v>
      </c>
      <c r="M25" s="3">
        <f t="shared" si="2"/>
        <v>-174048.95641060799</v>
      </c>
      <c r="N25" s="3">
        <f t="shared" si="3"/>
        <v>136958.56</v>
      </c>
      <c r="O25" s="3">
        <f t="shared" si="3"/>
        <v>-38874.53</v>
      </c>
      <c r="P25" s="3">
        <f t="shared" si="4"/>
        <v>19609253.883589391</v>
      </c>
    </row>
    <row r="26" spans="1:16" s="22" customFormat="1" ht="13.5" customHeight="1" x14ac:dyDescent="0.2">
      <c r="A26" s="26">
        <v>13</v>
      </c>
      <c r="B26" s="27" t="s">
        <v>10</v>
      </c>
      <c r="C26" s="3">
        <f t="shared" ref="C26:L26" si="15">C117+C263+C293</f>
        <v>16470246.07</v>
      </c>
      <c r="D26" s="3">
        <f t="shared" si="15"/>
        <v>5602704.1399999997</v>
      </c>
      <c r="E26" s="3">
        <f t="shared" si="15"/>
        <v>245593.54</v>
      </c>
      <c r="F26" s="3">
        <f t="shared" si="15"/>
        <v>411805.80999999994</v>
      </c>
      <c r="G26" s="3">
        <f t="shared" si="15"/>
        <v>420432.7</v>
      </c>
      <c r="H26" s="3">
        <f t="shared" si="15"/>
        <v>2768090</v>
      </c>
      <c r="I26" s="3">
        <f t="shared" si="15"/>
        <v>22570.84</v>
      </c>
      <c r="J26" s="3">
        <f t="shared" si="15"/>
        <v>86736.8</v>
      </c>
      <c r="K26" s="3">
        <f t="shared" si="15"/>
        <v>0</v>
      </c>
      <c r="L26" s="3">
        <f t="shared" si="15"/>
        <v>305660.33</v>
      </c>
      <c r="M26" s="3">
        <f t="shared" si="2"/>
        <v>-180512.55446025397</v>
      </c>
      <c r="N26" s="3">
        <f t="shared" si="3"/>
        <v>182850.8</v>
      </c>
      <c r="O26" s="3">
        <f t="shared" si="3"/>
        <v>-40318.199999999997</v>
      </c>
      <c r="P26" s="3">
        <f t="shared" si="4"/>
        <v>26295860.275539745</v>
      </c>
    </row>
    <row r="27" spans="1:16" s="22" customFormat="1" ht="13.5" customHeight="1" x14ac:dyDescent="0.2">
      <c r="A27" s="26">
        <v>14</v>
      </c>
      <c r="B27" s="27" t="s">
        <v>25</v>
      </c>
      <c r="C27" s="3">
        <f t="shared" ref="C27:L27" si="16">C118+C264+C294</f>
        <v>8801902.5899999999</v>
      </c>
      <c r="D27" s="3">
        <f t="shared" si="16"/>
        <v>2447784.04</v>
      </c>
      <c r="E27" s="3">
        <f t="shared" si="16"/>
        <v>434739.82999999996</v>
      </c>
      <c r="F27" s="3">
        <f t="shared" si="16"/>
        <v>77775.570000000007</v>
      </c>
      <c r="G27" s="3">
        <f t="shared" si="16"/>
        <v>78405.14</v>
      </c>
      <c r="H27" s="3">
        <f t="shared" si="16"/>
        <v>1286924</v>
      </c>
      <c r="I27" s="3">
        <f t="shared" si="16"/>
        <v>16805.190000000002</v>
      </c>
      <c r="J27" s="3">
        <f t="shared" si="16"/>
        <v>64265.59</v>
      </c>
      <c r="K27" s="3">
        <f t="shared" si="16"/>
        <v>0</v>
      </c>
      <c r="L27" s="3">
        <f t="shared" si="16"/>
        <v>223274</v>
      </c>
      <c r="M27" s="3">
        <f t="shared" si="2"/>
        <v>-136533.33539687199</v>
      </c>
      <c r="N27" s="3">
        <f t="shared" si="3"/>
        <v>108788.55</v>
      </c>
      <c r="O27" s="3">
        <f t="shared" si="3"/>
        <v>-30495.260000000002</v>
      </c>
      <c r="P27" s="3">
        <f t="shared" si="4"/>
        <v>13373635.904603127</v>
      </c>
    </row>
    <row r="28" spans="1:16" s="22" customFormat="1" ht="13.5" customHeight="1" x14ac:dyDescent="0.2">
      <c r="A28" s="26">
        <v>15</v>
      </c>
      <c r="B28" s="27" t="s">
        <v>24</v>
      </c>
      <c r="C28" s="3">
        <f t="shared" ref="C28:L28" si="17">C119+C265+C295</f>
        <v>10633690.609999999</v>
      </c>
      <c r="D28" s="3">
        <f t="shared" si="17"/>
        <v>3345771.16</v>
      </c>
      <c r="E28" s="3">
        <f t="shared" si="17"/>
        <v>351019.34</v>
      </c>
      <c r="F28" s="3">
        <f t="shared" si="17"/>
        <v>237790.52</v>
      </c>
      <c r="G28" s="3">
        <f t="shared" si="17"/>
        <v>240493.63</v>
      </c>
      <c r="H28" s="3">
        <f t="shared" si="17"/>
        <v>1404265</v>
      </c>
      <c r="I28" s="3">
        <f t="shared" si="17"/>
        <v>17110.27</v>
      </c>
      <c r="J28" s="3">
        <f t="shared" si="17"/>
        <v>65388.960000000006</v>
      </c>
      <c r="K28" s="3">
        <f t="shared" si="17"/>
        <v>0</v>
      </c>
      <c r="L28" s="3">
        <f t="shared" si="17"/>
        <v>226734.74999999997</v>
      </c>
      <c r="M28" s="3">
        <f t="shared" si="2"/>
        <v>-139305.19321888199</v>
      </c>
      <c r="N28" s="3">
        <f t="shared" si="3"/>
        <v>136258.28</v>
      </c>
      <c r="O28" s="3">
        <f t="shared" si="3"/>
        <v>-31114.37</v>
      </c>
      <c r="P28" s="3">
        <f t="shared" si="4"/>
        <v>16488102.956781119</v>
      </c>
    </row>
    <row r="29" spans="1:16" s="22" customFormat="1" ht="13.5" customHeight="1" x14ac:dyDescent="0.2">
      <c r="A29" s="26">
        <v>16</v>
      </c>
      <c r="B29" s="27" t="s">
        <v>23</v>
      </c>
      <c r="C29" s="3">
        <f t="shared" ref="C29:L29" si="18">C120+C266+C296</f>
        <v>29210960.100000001</v>
      </c>
      <c r="D29" s="3">
        <f t="shared" si="18"/>
        <v>11893103.42</v>
      </c>
      <c r="E29" s="3">
        <f t="shared" si="18"/>
        <v>176343.26</v>
      </c>
      <c r="F29" s="3">
        <f t="shared" si="18"/>
        <v>925921.48</v>
      </c>
      <c r="G29" s="3">
        <f t="shared" si="18"/>
        <v>979953.29</v>
      </c>
      <c r="H29" s="3">
        <f t="shared" si="18"/>
        <v>2768206</v>
      </c>
      <c r="I29" s="3">
        <f t="shared" si="18"/>
        <v>40205.39</v>
      </c>
      <c r="J29" s="3">
        <f t="shared" si="18"/>
        <v>154611.66</v>
      </c>
      <c r="K29" s="3">
        <f t="shared" si="18"/>
        <v>0</v>
      </c>
      <c r="L29" s="3">
        <f t="shared" si="18"/>
        <v>545944.1</v>
      </c>
      <c r="M29" s="3">
        <f t="shared" si="2"/>
        <v>-320818.10907313199</v>
      </c>
      <c r="N29" s="3">
        <f t="shared" si="3"/>
        <v>310423.32</v>
      </c>
      <c r="O29" s="3">
        <f t="shared" si="3"/>
        <v>-71656.010000000009</v>
      </c>
      <c r="P29" s="3">
        <f t="shared" si="4"/>
        <v>46613197.900926866</v>
      </c>
    </row>
    <row r="30" spans="1:16" s="22" customFormat="1" ht="13.5" customHeight="1" x14ac:dyDescent="0.2">
      <c r="A30" s="26">
        <v>17</v>
      </c>
      <c r="B30" s="27" t="s">
        <v>11</v>
      </c>
      <c r="C30" s="3">
        <f t="shared" ref="C30:L30" si="19">C121+C267+C297</f>
        <v>13719341.93</v>
      </c>
      <c r="D30" s="3">
        <f t="shared" si="19"/>
        <v>4241167.42</v>
      </c>
      <c r="E30" s="3">
        <f t="shared" si="19"/>
        <v>299340.02</v>
      </c>
      <c r="F30" s="3">
        <f t="shared" si="19"/>
        <v>404460.48</v>
      </c>
      <c r="G30" s="3">
        <f t="shared" si="19"/>
        <v>413416.72000000003</v>
      </c>
      <c r="H30" s="3">
        <f t="shared" si="19"/>
        <v>0</v>
      </c>
      <c r="I30" s="3">
        <f t="shared" si="19"/>
        <v>24053.99</v>
      </c>
      <c r="J30" s="3">
        <f t="shared" si="19"/>
        <v>92405.33</v>
      </c>
      <c r="K30" s="3">
        <f t="shared" si="19"/>
        <v>0</v>
      </c>
      <c r="L30" s="3">
        <f t="shared" si="19"/>
        <v>325321.03000000003</v>
      </c>
      <c r="M30" s="3">
        <f t="shared" si="2"/>
        <v>-192584.251344616</v>
      </c>
      <c r="N30" s="3">
        <f t="shared" si="3"/>
        <v>167768.56</v>
      </c>
      <c r="O30" s="3">
        <f t="shared" si="3"/>
        <v>-43014.46</v>
      </c>
      <c r="P30" s="3">
        <f t="shared" si="4"/>
        <v>19451676.768655378</v>
      </c>
    </row>
    <row r="31" spans="1:16" s="22" customFormat="1" ht="13.5" customHeight="1" x14ac:dyDescent="0.2">
      <c r="A31" s="26">
        <v>18</v>
      </c>
      <c r="B31" s="27" t="s">
        <v>2</v>
      </c>
      <c r="C31" s="3">
        <f t="shared" ref="C31:L31" si="20">C122+C268+C298</f>
        <v>126553117.81</v>
      </c>
      <c r="D31" s="3">
        <f t="shared" si="20"/>
        <v>50025940.859999999</v>
      </c>
      <c r="E31" s="3">
        <f t="shared" si="20"/>
        <v>107609.78</v>
      </c>
      <c r="F31" s="3">
        <f t="shared" si="20"/>
        <v>3738032.68</v>
      </c>
      <c r="G31" s="3">
        <f t="shared" si="20"/>
        <v>7502474.1799999997</v>
      </c>
      <c r="H31" s="3">
        <f t="shared" si="20"/>
        <v>19776174</v>
      </c>
      <c r="I31" s="3">
        <f t="shared" si="20"/>
        <v>139381.97</v>
      </c>
      <c r="J31" s="3">
        <f t="shared" si="20"/>
        <v>533407.75</v>
      </c>
      <c r="K31" s="3">
        <f t="shared" si="20"/>
        <v>0</v>
      </c>
      <c r="L31" s="3">
        <f t="shared" si="20"/>
        <v>1857169.1300000001</v>
      </c>
      <c r="M31" s="3">
        <f t="shared" si="2"/>
        <v>-1129762.0709132659</v>
      </c>
      <c r="N31" s="3">
        <f t="shared" si="3"/>
        <v>1221025.31</v>
      </c>
      <c r="O31" s="3">
        <f t="shared" si="3"/>
        <v>-252336.87</v>
      </c>
      <c r="P31" s="3">
        <f t="shared" si="4"/>
        <v>210072234.52908677</v>
      </c>
    </row>
    <row r="32" spans="1:16" s="22" customFormat="1" ht="13.5" customHeight="1" x14ac:dyDescent="0.2">
      <c r="A32" s="26">
        <v>19</v>
      </c>
      <c r="B32" s="27" t="s">
        <v>12</v>
      </c>
      <c r="C32" s="3">
        <f t="shared" ref="C32:L32" si="21">C123+C269+C299</f>
        <v>14176170.159999998</v>
      </c>
      <c r="D32" s="3">
        <f t="shared" si="21"/>
        <v>5127005.25</v>
      </c>
      <c r="E32" s="3">
        <f t="shared" si="21"/>
        <v>283319.44</v>
      </c>
      <c r="F32" s="3">
        <f t="shared" si="21"/>
        <v>310793</v>
      </c>
      <c r="G32" s="3">
        <f t="shared" si="21"/>
        <v>314546.58999999997</v>
      </c>
      <c r="H32" s="3">
        <f t="shared" si="21"/>
        <v>3319894</v>
      </c>
      <c r="I32" s="3">
        <f t="shared" si="21"/>
        <v>22516.91</v>
      </c>
      <c r="J32" s="3">
        <f t="shared" si="21"/>
        <v>86261.959999999992</v>
      </c>
      <c r="K32" s="3">
        <f t="shared" si="21"/>
        <v>0</v>
      </c>
      <c r="L32" s="3">
        <f t="shared" si="21"/>
        <v>301266.68000000005</v>
      </c>
      <c r="M32" s="3">
        <f t="shared" si="2"/>
        <v>-181894.92614951599</v>
      </c>
      <c r="N32" s="3">
        <f t="shared" si="3"/>
        <v>165074.84999999998</v>
      </c>
      <c r="O32" s="3">
        <f t="shared" si="3"/>
        <v>-40626.959999999999</v>
      </c>
      <c r="P32" s="3">
        <f t="shared" si="4"/>
        <v>23884326.953850482</v>
      </c>
    </row>
    <row r="33" spans="1:30" s="22" customFormat="1" ht="13.5" customHeight="1" x14ac:dyDescent="0.2">
      <c r="A33" s="26">
        <v>20</v>
      </c>
      <c r="B33" s="27" t="s">
        <v>13</v>
      </c>
      <c r="C33" s="3">
        <f t="shared" ref="C33:L33" si="22">C124+C270+C300</f>
        <v>14330519.51</v>
      </c>
      <c r="D33" s="3">
        <f t="shared" si="22"/>
        <v>4470620.28</v>
      </c>
      <c r="E33" s="3">
        <f t="shared" si="22"/>
        <v>326213.12</v>
      </c>
      <c r="F33" s="3">
        <f t="shared" si="22"/>
        <v>486441.75</v>
      </c>
      <c r="G33" s="3">
        <f t="shared" si="22"/>
        <v>551904.99</v>
      </c>
      <c r="H33" s="3">
        <f t="shared" si="22"/>
        <v>4544562</v>
      </c>
      <c r="I33" s="3">
        <f t="shared" si="22"/>
        <v>31581.620000000003</v>
      </c>
      <c r="J33" s="3">
        <f t="shared" si="22"/>
        <v>120109.79000000001</v>
      </c>
      <c r="K33" s="3">
        <f t="shared" si="22"/>
        <v>0</v>
      </c>
      <c r="L33" s="3">
        <f t="shared" si="22"/>
        <v>410516.12</v>
      </c>
      <c r="M33" s="3">
        <f t="shared" si="2"/>
        <v>-261078.42986346598</v>
      </c>
      <c r="N33" s="3">
        <f t="shared" si="3"/>
        <v>250718.63999999998</v>
      </c>
      <c r="O33" s="3">
        <f t="shared" si="3"/>
        <v>-58312.93</v>
      </c>
      <c r="P33" s="3">
        <f t="shared" si="4"/>
        <v>25203796.460136533</v>
      </c>
    </row>
    <row r="34" spans="1:30" s="22" customFormat="1" ht="13.5" customHeight="1" x14ac:dyDescent="0.2">
      <c r="A34" s="56" t="s">
        <v>0</v>
      </c>
      <c r="B34" s="57"/>
      <c r="C34" s="18">
        <f>SUM(C14:C33)</f>
        <v>379168891.20999998</v>
      </c>
      <c r="D34" s="18">
        <f t="shared" ref="D34:P34" si="23">SUM(D14:D33)</f>
        <v>133008874</v>
      </c>
      <c r="E34" s="18">
        <f t="shared" si="23"/>
        <v>6937699.7299999995</v>
      </c>
      <c r="F34" s="18">
        <f>SUM(F14:F33)</f>
        <v>10581787.129999999</v>
      </c>
      <c r="G34" s="18">
        <f>SUM(G14:G33)</f>
        <v>16176080.48</v>
      </c>
      <c r="H34" s="18">
        <f t="shared" si="23"/>
        <v>61537638</v>
      </c>
      <c r="I34" s="18">
        <f t="shared" si="23"/>
        <v>619481.25000000012</v>
      </c>
      <c r="J34" s="18">
        <f t="shared" si="23"/>
        <v>2367109.52</v>
      </c>
      <c r="K34" s="18">
        <f t="shared" si="23"/>
        <v>0</v>
      </c>
      <c r="L34" s="18">
        <f t="shared" si="23"/>
        <v>8204691.5999999996</v>
      </c>
      <c r="M34" s="18">
        <f t="shared" si="23"/>
        <v>-5045704.6000000006</v>
      </c>
      <c r="N34" s="18">
        <f t="shared" si="23"/>
        <v>4976851.4799999986</v>
      </c>
      <c r="O34" s="18">
        <f t="shared" si="23"/>
        <v>-1126978.2799999998</v>
      </c>
      <c r="P34" s="18">
        <f t="shared" si="23"/>
        <v>617406421.5200001</v>
      </c>
    </row>
    <row r="35" spans="1:30" s="22" customFormat="1" ht="13.5" customHeight="1" x14ac:dyDescent="0.2">
      <c r="A35" s="30" t="s">
        <v>45</v>
      </c>
      <c r="P35" s="31"/>
    </row>
    <row r="36" spans="1:30" s="22" customFormat="1" ht="13.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8"/>
      <c r="N36" s="29"/>
    </row>
    <row r="37" spans="1:30" s="22" customFormat="1" ht="13.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8"/>
      <c r="N37" s="29"/>
    </row>
    <row r="38" spans="1:30" ht="13.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2"/>
    </row>
    <row r="39" spans="1:30" ht="13.5" customHeight="1" x14ac:dyDescent="0.2">
      <c r="N39" s="8"/>
    </row>
    <row r="40" spans="1:30" ht="21.95" customHeight="1" x14ac:dyDescent="0.2">
      <c r="A40" s="53" t="s">
        <v>1</v>
      </c>
      <c r="B40" s="53" t="s">
        <v>37</v>
      </c>
      <c r="C40" s="46" t="s">
        <v>28</v>
      </c>
      <c r="D40" s="46" t="s">
        <v>29</v>
      </c>
      <c r="E40" s="46" t="s">
        <v>27</v>
      </c>
      <c r="F40" s="46" t="s">
        <v>30</v>
      </c>
      <c r="G40" s="46" t="s">
        <v>31</v>
      </c>
      <c r="H40" s="58" t="s">
        <v>32</v>
      </c>
      <c r="I40" s="46" t="s">
        <v>33</v>
      </c>
      <c r="J40" s="46" t="s">
        <v>34</v>
      </c>
      <c r="K40" s="46" t="s">
        <v>35</v>
      </c>
      <c r="L40" s="46" t="s">
        <v>38</v>
      </c>
      <c r="M40" s="46" t="s">
        <v>36</v>
      </c>
      <c r="N40" s="61"/>
    </row>
    <row r="41" spans="1:30" ht="21.95" customHeight="1" x14ac:dyDescent="0.2">
      <c r="A41" s="54"/>
      <c r="B41" s="54"/>
      <c r="C41" s="47"/>
      <c r="D41" s="47"/>
      <c r="E41" s="47"/>
      <c r="F41" s="47"/>
      <c r="G41" s="47"/>
      <c r="H41" s="59"/>
      <c r="I41" s="47"/>
      <c r="J41" s="47"/>
      <c r="K41" s="47"/>
      <c r="L41" s="47"/>
      <c r="M41" s="47"/>
      <c r="N41" s="61"/>
    </row>
    <row r="42" spans="1:30" ht="21.95" customHeight="1" x14ac:dyDescent="0.2">
      <c r="A42" s="55"/>
      <c r="B42" s="55"/>
      <c r="C42" s="48"/>
      <c r="D42" s="48"/>
      <c r="E42" s="48"/>
      <c r="F42" s="48"/>
      <c r="G42" s="48"/>
      <c r="H42" s="60"/>
      <c r="I42" s="48"/>
      <c r="J42" s="48"/>
      <c r="K42" s="48"/>
      <c r="L42" s="48"/>
      <c r="M42" s="48"/>
      <c r="N42" s="61"/>
    </row>
    <row r="43" spans="1:30" ht="13.5" customHeight="1" x14ac:dyDescent="0.2">
      <c r="A43" s="9">
        <v>1</v>
      </c>
      <c r="B43" s="4" t="s">
        <v>3</v>
      </c>
      <c r="C43" s="3">
        <v>4048548.04</v>
      </c>
      <c r="D43" s="3">
        <v>1400465.8</v>
      </c>
      <c r="E43" s="3">
        <v>80353.55</v>
      </c>
      <c r="F43" s="3">
        <v>120297.61</v>
      </c>
      <c r="G43" s="3">
        <v>138790.68</v>
      </c>
      <c r="H43" s="3">
        <v>428863</v>
      </c>
      <c r="I43" s="3">
        <v>7775.11</v>
      </c>
      <c r="J43" s="3">
        <v>39053.620000000003</v>
      </c>
      <c r="K43" s="3">
        <v>0</v>
      </c>
      <c r="L43" s="3">
        <v>230889.95</v>
      </c>
      <c r="M43" s="3">
        <f>SUM(C43:L43)</f>
        <v>6495037.3600000003</v>
      </c>
      <c r="N43" s="40"/>
      <c r="P43" s="10"/>
      <c r="Q43" s="10"/>
      <c r="R43" s="10"/>
      <c r="S43" s="11"/>
      <c r="T43" s="11"/>
      <c r="U43" s="11"/>
      <c r="V43" s="11"/>
      <c r="W43" s="10"/>
      <c r="X43" s="10"/>
      <c r="Y43" s="10"/>
      <c r="Z43" s="10"/>
      <c r="AA43" s="10"/>
      <c r="AB43" s="10"/>
      <c r="AC43" s="10"/>
      <c r="AD43" s="10"/>
    </row>
    <row r="44" spans="1:30" ht="13.5" customHeight="1" x14ac:dyDescent="0.2">
      <c r="A44" s="9">
        <v>2</v>
      </c>
      <c r="B44" s="4" t="s">
        <v>4</v>
      </c>
      <c r="C44" s="3">
        <v>2770135.16</v>
      </c>
      <c r="D44" s="3">
        <v>924348.99</v>
      </c>
      <c r="E44" s="3">
        <v>106955.81</v>
      </c>
      <c r="F44" s="3">
        <v>49336.04</v>
      </c>
      <c r="G44" s="3">
        <v>56657.02</v>
      </c>
      <c r="H44" s="3">
        <v>12062</v>
      </c>
      <c r="I44" s="3">
        <v>5356.48</v>
      </c>
      <c r="J44" s="3">
        <v>26905.06</v>
      </c>
      <c r="K44" s="3">
        <v>0</v>
      </c>
      <c r="L44" s="3">
        <v>159066.10999999999</v>
      </c>
      <c r="M44" s="3">
        <f t="shared" ref="M44:M62" si="24">SUM(C44:L44)</f>
        <v>4110822.6700000004</v>
      </c>
      <c r="N44" s="40"/>
      <c r="P44" s="10"/>
      <c r="Q44" s="10"/>
      <c r="R44" s="10"/>
      <c r="S44" s="11"/>
      <c r="T44" s="11"/>
      <c r="U44" s="11"/>
      <c r="V44" s="11"/>
      <c r="W44" s="10"/>
      <c r="X44" s="10"/>
      <c r="Y44" s="10"/>
      <c r="Z44" s="10"/>
      <c r="AA44" s="10"/>
      <c r="AB44" s="10"/>
      <c r="AC44" s="10"/>
      <c r="AD44" s="10"/>
    </row>
    <row r="45" spans="1:30" ht="13.5" customHeight="1" x14ac:dyDescent="0.2">
      <c r="A45" s="9">
        <v>3</v>
      </c>
      <c r="B45" s="4" t="s">
        <v>19</v>
      </c>
      <c r="C45" s="3">
        <v>2680986.13</v>
      </c>
      <c r="D45" s="3">
        <v>861207.31</v>
      </c>
      <c r="E45" s="3">
        <v>111871.45</v>
      </c>
      <c r="F45" s="3">
        <v>36148.519999999997</v>
      </c>
      <c r="G45" s="3">
        <v>41447.08</v>
      </c>
      <c r="H45" s="3">
        <v>461300</v>
      </c>
      <c r="I45" s="3">
        <v>5503.87</v>
      </c>
      <c r="J45" s="3">
        <v>27645.42</v>
      </c>
      <c r="K45" s="3">
        <v>0</v>
      </c>
      <c r="L45" s="3">
        <v>163443.22</v>
      </c>
      <c r="M45" s="3">
        <f t="shared" si="24"/>
        <v>4389553</v>
      </c>
      <c r="N45" s="40"/>
      <c r="P45" s="10"/>
      <c r="Q45" s="10"/>
      <c r="R45" s="10"/>
      <c r="S45" s="11"/>
      <c r="T45" s="11"/>
      <c r="U45" s="11"/>
      <c r="V45" s="11"/>
      <c r="W45" s="10"/>
      <c r="X45" s="10"/>
      <c r="Y45" s="10"/>
      <c r="Z45" s="10"/>
      <c r="AA45" s="10"/>
      <c r="AB45" s="10"/>
      <c r="AC45" s="10"/>
      <c r="AD45" s="10"/>
    </row>
    <row r="46" spans="1:30" ht="13.5" customHeight="1" x14ac:dyDescent="0.2">
      <c r="A46" s="9">
        <v>4</v>
      </c>
      <c r="B46" s="4" t="s">
        <v>20</v>
      </c>
      <c r="C46" s="3">
        <v>5141803.75</v>
      </c>
      <c r="D46" s="3">
        <v>2368387.85</v>
      </c>
      <c r="E46" s="3">
        <v>96835.39</v>
      </c>
      <c r="F46" s="3">
        <v>309669.53999999998</v>
      </c>
      <c r="G46" s="3">
        <v>335379.13</v>
      </c>
      <c r="H46" s="3">
        <v>2770927</v>
      </c>
      <c r="I46" s="3">
        <v>19321.349999999999</v>
      </c>
      <c r="J46" s="3">
        <v>97049.23</v>
      </c>
      <c r="K46" s="3">
        <v>0</v>
      </c>
      <c r="L46" s="3">
        <v>573767.36</v>
      </c>
      <c r="M46" s="3">
        <f t="shared" si="24"/>
        <v>11713140.6</v>
      </c>
      <c r="N46" s="40"/>
      <c r="P46" s="10"/>
      <c r="Q46" s="10"/>
      <c r="R46" s="10"/>
      <c r="S46" s="11"/>
      <c r="T46" s="11"/>
      <c r="U46" s="11"/>
      <c r="V46" s="11"/>
      <c r="W46" s="10"/>
      <c r="X46" s="10"/>
      <c r="Y46" s="10"/>
      <c r="Z46" s="10"/>
      <c r="AA46" s="10"/>
      <c r="AB46" s="10"/>
      <c r="AC46" s="10"/>
      <c r="AD46" s="10"/>
    </row>
    <row r="47" spans="1:30" ht="13.5" customHeight="1" x14ac:dyDescent="0.2">
      <c r="A47" s="9">
        <v>5</v>
      </c>
      <c r="B47" s="4" t="s">
        <v>5</v>
      </c>
      <c r="C47" s="3">
        <v>5959255.2000000002</v>
      </c>
      <c r="D47" s="3">
        <v>2002300.64</v>
      </c>
      <c r="E47" s="3">
        <v>67775.3</v>
      </c>
      <c r="F47" s="3">
        <v>220960.77</v>
      </c>
      <c r="G47" s="3">
        <v>252104.72</v>
      </c>
      <c r="H47" s="3">
        <v>811067</v>
      </c>
      <c r="I47" s="3">
        <v>15082.88</v>
      </c>
      <c r="J47" s="3">
        <v>75759.820000000007</v>
      </c>
      <c r="K47" s="3">
        <v>0</v>
      </c>
      <c r="L47" s="3">
        <v>447901.68</v>
      </c>
      <c r="M47" s="3">
        <f t="shared" si="24"/>
        <v>9852208.0099999998</v>
      </c>
      <c r="N47" s="40"/>
      <c r="P47" s="10"/>
      <c r="Q47" s="10"/>
      <c r="R47" s="10"/>
      <c r="S47" s="11"/>
      <c r="T47" s="11"/>
      <c r="U47" s="11"/>
      <c r="V47" s="11"/>
      <c r="W47" s="10"/>
      <c r="X47" s="10"/>
      <c r="Y47" s="10"/>
      <c r="Z47" s="10"/>
      <c r="AA47" s="10"/>
      <c r="AB47" s="10"/>
      <c r="AC47" s="10"/>
      <c r="AD47" s="10"/>
    </row>
    <row r="48" spans="1:30" ht="13.5" customHeight="1" x14ac:dyDescent="0.2">
      <c r="A48" s="9">
        <v>6</v>
      </c>
      <c r="B48" s="4" t="s">
        <v>15</v>
      </c>
      <c r="C48" s="3">
        <v>2358273.4300000002</v>
      </c>
      <c r="D48" s="3">
        <v>628533.35</v>
      </c>
      <c r="E48" s="3">
        <v>160883.23000000001</v>
      </c>
      <c r="F48" s="3">
        <v>109157.3</v>
      </c>
      <c r="G48" s="3">
        <v>122440</v>
      </c>
      <c r="H48" s="3">
        <v>325606</v>
      </c>
      <c r="I48" s="3">
        <v>7745.53</v>
      </c>
      <c r="J48" s="3">
        <v>38905.040000000001</v>
      </c>
      <c r="K48" s="3">
        <v>0</v>
      </c>
      <c r="L48" s="3">
        <v>230011.54</v>
      </c>
      <c r="M48" s="3">
        <f t="shared" si="24"/>
        <v>3981555.42</v>
      </c>
      <c r="N48" s="40"/>
      <c r="P48" s="10"/>
      <c r="Q48" s="10"/>
      <c r="R48" s="10"/>
      <c r="S48" s="11"/>
      <c r="T48" s="11"/>
      <c r="U48" s="11"/>
      <c r="V48" s="11"/>
      <c r="W48" s="10"/>
      <c r="X48" s="10"/>
      <c r="Y48" s="10"/>
      <c r="Z48" s="10"/>
      <c r="AA48" s="10"/>
      <c r="AB48" s="10"/>
      <c r="AC48" s="10"/>
      <c r="AD48" s="10"/>
    </row>
    <row r="49" spans="1:30" x14ac:dyDescent="0.2">
      <c r="A49" s="9">
        <v>7</v>
      </c>
      <c r="B49" s="4" t="s">
        <v>16</v>
      </c>
      <c r="C49" s="3">
        <v>2098247.61</v>
      </c>
      <c r="D49" s="3">
        <v>571242.84</v>
      </c>
      <c r="E49" s="3">
        <v>158280.84</v>
      </c>
      <c r="F49" s="3">
        <v>36984.080000000002</v>
      </c>
      <c r="G49" s="3">
        <v>42207.58</v>
      </c>
      <c r="H49" s="3">
        <v>247271</v>
      </c>
      <c r="I49" s="3">
        <v>5858.9</v>
      </c>
      <c r="J49" s="3">
        <v>29428.69</v>
      </c>
      <c r="K49" s="3">
        <v>0</v>
      </c>
      <c r="L49" s="3">
        <v>173986.17</v>
      </c>
      <c r="M49" s="3">
        <f t="shared" si="24"/>
        <v>3363507.7099999995</v>
      </c>
      <c r="N49" s="40"/>
      <c r="P49" s="10"/>
      <c r="Q49" s="10"/>
      <c r="R49" s="10"/>
      <c r="S49" s="11"/>
      <c r="T49" s="11"/>
      <c r="U49" s="11"/>
      <c r="V49" s="11"/>
      <c r="W49" s="10"/>
      <c r="X49" s="10"/>
      <c r="Y49" s="10"/>
      <c r="Z49" s="10"/>
      <c r="AA49" s="10"/>
      <c r="AB49" s="10"/>
      <c r="AC49" s="10"/>
      <c r="AD49" s="10"/>
    </row>
    <row r="50" spans="1:30" x14ac:dyDescent="0.2">
      <c r="A50" s="9">
        <v>8</v>
      </c>
      <c r="B50" s="4" t="s">
        <v>6</v>
      </c>
      <c r="C50" s="3">
        <v>3578583.04</v>
      </c>
      <c r="D50" s="3">
        <v>1222063.79</v>
      </c>
      <c r="E50" s="3">
        <v>88739.04</v>
      </c>
      <c r="F50" s="3">
        <v>89858.559999999998</v>
      </c>
      <c r="G50" s="3">
        <v>103047.33</v>
      </c>
      <c r="H50" s="3">
        <v>13106</v>
      </c>
      <c r="I50" s="3">
        <v>7082.8</v>
      </c>
      <c r="J50" s="3">
        <v>35576.19</v>
      </c>
      <c r="K50" s="3">
        <v>0</v>
      </c>
      <c r="L50" s="3">
        <v>210330.92</v>
      </c>
      <c r="M50" s="3">
        <f t="shared" si="24"/>
        <v>5348387.67</v>
      </c>
      <c r="N50" s="40"/>
      <c r="P50" s="10"/>
      <c r="Q50" s="10"/>
      <c r="R50" s="10"/>
      <c r="S50" s="11"/>
      <c r="T50" s="11"/>
      <c r="U50" s="11"/>
      <c r="V50" s="11"/>
      <c r="W50" s="10"/>
      <c r="X50" s="10"/>
      <c r="Y50" s="10"/>
      <c r="Z50" s="10"/>
      <c r="AA50" s="10"/>
      <c r="AB50" s="10"/>
      <c r="AC50" s="10"/>
      <c r="AD50" s="10"/>
    </row>
    <row r="51" spans="1:30" x14ac:dyDescent="0.2">
      <c r="A51" s="9">
        <v>9</v>
      </c>
      <c r="B51" s="4" t="s">
        <v>7</v>
      </c>
      <c r="C51" s="3">
        <v>3245781.59</v>
      </c>
      <c r="D51" s="3">
        <v>1049934.3999999999</v>
      </c>
      <c r="E51" s="3">
        <v>96835.39</v>
      </c>
      <c r="F51" s="3">
        <v>56111.69</v>
      </c>
      <c r="G51" s="3">
        <v>64261.99</v>
      </c>
      <c r="H51" s="3">
        <v>8998</v>
      </c>
      <c r="I51" s="3">
        <v>6720.72</v>
      </c>
      <c r="J51" s="3">
        <v>33757.519999999997</v>
      </c>
      <c r="K51" s="3">
        <v>0</v>
      </c>
      <c r="L51" s="3">
        <v>199578.75</v>
      </c>
      <c r="M51" s="3">
        <f t="shared" si="24"/>
        <v>4761980.05</v>
      </c>
      <c r="N51" s="40"/>
      <c r="P51" s="10"/>
      <c r="Q51" s="10"/>
      <c r="R51" s="10"/>
      <c r="S51" s="11"/>
      <c r="T51" s="11"/>
      <c r="U51" s="11"/>
      <c r="V51" s="11"/>
      <c r="W51" s="10"/>
      <c r="X51" s="10"/>
      <c r="Y51" s="10"/>
      <c r="Z51" s="10"/>
      <c r="AA51" s="10"/>
      <c r="AB51" s="10"/>
      <c r="AC51" s="10"/>
      <c r="AD51" s="10"/>
    </row>
    <row r="52" spans="1:30" x14ac:dyDescent="0.2">
      <c r="A52" s="9">
        <v>10</v>
      </c>
      <c r="B52" s="4" t="s">
        <v>14</v>
      </c>
      <c r="C52" s="3">
        <v>2023167.67</v>
      </c>
      <c r="D52" s="3">
        <v>599877.21</v>
      </c>
      <c r="E52" s="3">
        <v>152353.16</v>
      </c>
      <c r="F52" s="3">
        <v>42278.09</v>
      </c>
      <c r="G52" s="3">
        <v>48291.55</v>
      </c>
      <c r="H52" s="3">
        <v>1</v>
      </c>
      <c r="I52" s="3">
        <v>4990</v>
      </c>
      <c r="J52" s="3">
        <v>25064.29</v>
      </c>
      <c r="K52" s="3">
        <v>0</v>
      </c>
      <c r="L52" s="3">
        <v>148183.26</v>
      </c>
      <c r="M52" s="3">
        <f t="shared" si="24"/>
        <v>3044206.2299999995</v>
      </c>
      <c r="N52" s="40"/>
      <c r="P52" s="10"/>
      <c r="Q52" s="10"/>
      <c r="R52" s="10"/>
      <c r="S52" s="11"/>
      <c r="T52" s="11"/>
      <c r="U52" s="11"/>
      <c r="V52" s="11"/>
      <c r="W52" s="10"/>
      <c r="X52" s="10"/>
      <c r="Y52" s="10"/>
      <c r="Z52" s="10"/>
      <c r="AA52" s="10"/>
      <c r="AB52" s="10"/>
      <c r="AC52" s="10"/>
      <c r="AD52" s="10"/>
    </row>
    <row r="53" spans="1:30" x14ac:dyDescent="0.2">
      <c r="A53" s="9">
        <v>11</v>
      </c>
      <c r="B53" s="4" t="s">
        <v>8</v>
      </c>
      <c r="C53" s="3">
        <v>3407295.48</v>
      </c>
      <c r="D53" s="3">
        <v>1263444.9099999999</v>
      </c>
      <c r="E53" s="3">
        <v>95967.92</v>
      </c>
      <c r="F53" s="3">
        <v>111491.5</v>
      </c>
      <c r="G53" s="3">
        <v>128904.22</v>
      </c>
      <c r="H53" s="3">
        <v>10505</v>
      </c>
      <c r="I53" s="3">
        <v>7635.57</v>
      </c>
      <c r="J53" s="3">
        <v>38352.720000000001</v>
      </c>
      <c r="K53" s="3">
        <v>0</v>
      </c>
      <c r="L53" s="3">
        <v>226746.16</v>
      </c>
      <c r="M53" s="3">
        <f t="shared" si="24"/>
        <v>5290343.4799999995</v>
      </c>
      <c r="N53" s="40"/>
      <c r="P53" s="10"/>
      <c r="Q53" s="10"/>
      <c r="R53" s="10"/>
      <c r="S53" s="11"/>
      <c r="T53" s="11"/>
      <c r="U53" s="11"/>
      <c r="V53" s="11"/>
      <c r="W53" s="10"/>
      <c r="X53" s="10"/>
      <c r="Y53" s="10"/>
      <c r="Z53" s="10"/>
      <c r="AA53" s="10"/>
      <c r="AB53" s="10"/>
      <c r="AC53" s="10"/>
      <c r="AD53" s="10"/>
    </row>
    <row r="54" spans="1:30" x14ac:dyDescent="0.2">
      <c r="A54" s="9">
        <v>12</v>
      </c>
      <c r="B54" s="4" t="s">
        <v>9</v>
      </c>
      <c r="C54" s="3">
        <v>3745751.72</v>
      </c>
      <c r="D54" s="3">
        <v>1244791.17</v>
      </c>
      <c r="E54" s="3">
        <v>85413.759999999995</v>
      </c>
      <c r="F54" s="3">
        <v>73517.69</v>
      </c>
      <c r="G54" s="3">
        <v>84034.91</v>
      </c>
      <c r="H54" s="3">
        <v>0</v>
      </c>
      <c r="I54" s="3">
        <v>7295.36</v>
      </c>
      <c r="J54" s="3">
        <v>36643.879999999997</v>
      </c>
      <c r="K54" s="3">
        <v>0</v>
      </c>
      <c r="L54" s="3">
        <v>216643.25</v>
      </c>
      <c r="M54" s="3">
        <f t="shared" si="24"/>
        <v>5494091.7400000012</v>
      </c>
      <c r="N54" s="40"/>
      <c r="P54" s="10"/>
      <c r="Q54" s="10"/>
      <c r="R54" s="10"/>
      <c r="S54" s="11"/>
      <c r="T54" s="11"/>
      <c r="U54" s="11"/>
      <c r="V54" s="11"/>
      <c r="W54" s="10"/>
      <c r="X54" s="10"/>
      <c r="Y54" s="10"/>
      <c r="Z54" s="10"/>
      <c r="AA54" s="10"/>
      <c r="AB54" s="10"/>
      <c r="AC54" s="10"/>
      <c r="AD54" s="10"/>
    </row>
    <row r="55" spans="1:30" x14ac:dyDescent="0.2">
      <c r="A55" s="9">
        <v>13</v>
      </c>
      <c r="B55" s="4" t="s">
        <v>10</v>
      </c>
      <c r="C55" s="3">
        <v>4902555.6500000004</v>
      </c>
      <c r="D55" s="3">
        <v>1774300.85</v>
      </c>
      <c r="E55" s="3">
        <v>67341.570000000007</v>
      </c>
      <c r="F55" s="3">
        <v>131323.06</v>
      </c>
      <c r="G55" s="3">
        <v>150198.14000000001</v>
      </c>
      <c r="H55" s="3">
        <v>486551</v>
      </c>
      <c r="I55" s="3">
        <v>7796</v>
      </c>
      <c r="J55" s="3">
        <v>39158.559999999998</v>
      </c>
      <c r="K55" s="3">
        <v>0</v>
      </c>
      <c r="L55" s="3">
        <v>231510.39</v>
      </c>
      <c r="M55" s="3">
        <f t="shared" si="24"/>
        <v>7790735.2199999988</v>
      </c>
      <c r="N55" s="40"/>
      <c r="P55" s="10"/>
      <c r="Q55" s="10"/>
      <c r="R55" s="10"/>
      <c r="S55" s="11"/>
      <c r="T55" s="11"/>
      <c r="U55" s="11"/>
      <c r="V55" s="11"/>
      <c r="W55" s="10"/>
      <c r="X55" s="10"/>
      <c r="Y55" s="10"/>
      <c r="Z55" s="10"/>
      <c r="AA55" s="10"/>
      <c r="AB55" s="10"/>
      <c r="AC55" s="10"/>
      <c r="AD55" s="10"/>
    </row>
    <row r="56" spans="1:30" x14ac:dyDescent="0.2">
      <c r="A56" s="9">
        <v>14</v>
      </c>
      <c r="B56" s="4" t="s">
        <v>25</v>
      </c>
      <c r="C56" s="3">
        <v>2540929.12</v>
      </c>
      <c r="D56" s="3">
        <v>777763.75</v>
      </c>
      <c r="E56" s="3">
        <v>120256.95</v>
      </c>
      <c r="F56" s="3">
        <v>24665.87</v>
      </c>
      <c r="G56" s="3">
        <v>28518.63</v>
      </c>
      <c r="H56" s="3">
        <v>574188</v>
      </c>
      <c r="I56" s="3">
        <v>5630.03</v>
      </c>
      <c r="J56" s="3">
        <v>28279.09</v>
      </c>
      <c r="K56" s="3">
        <v>0</v>
      </c>
      <c r="L56" s="3">
        <v>167189.59</v>
      </c>
      <c r="M56" s="3">
        <f t="shared" si="24"/>
        <v>4267421.03</v>
      </c>
      <c r="N56" s="40"/>
      <c r="P56" s="10"/>
      <c r="Q56" s="10"/>
      <c r="R56" s="10"/>
      <c r="S56" s="11"/>
      <c r="T56" s="11"/>
      <c r="U56" s="11"/>
      <c r="V56" s="11"/>
      <c r="W56" s="10"/>
      <c r="X56" s="10"/>
      <c r="Y56" s="10"/>
      <c r="Z56" s="10"/>
      <c r="AA56" s="10"/>
      <c r="AB56" s="10"/>
      <c r="AC56" s="10"/>
      <c r="AD56" s="10"/>
    </row>
    <row r="57" spans="1:30" x14ac:dyDescent="0.2">
      <c r="A57" s="9">
        <v>15</v>
      </c>
      <c r="B57" s="4" t="s">
        <v>24</v>
      </c>
      <c r="C57" s="3">
        <v>3093431.37</v>
      </c>
      <c r="D57" s="3">
        <v>1055842.8799999999</v>
      </c>
      <c r="E57" s="3">
        <v>96835.39</v>
      </c>
      <c r="F57" s="3">
        <v>75199.009999999995</v>
      </c>
      <c r="G57" s="3">
        <v>86696.65</v>
      </c>
      <c r="H57" s="3">
        <v>1155792</v>
      </c>
      <c r="I57" s="3">
        <v>5708.23</v>
      </c>
      <c r="J57" s="3">
        <v>28671.87</v>
      </c>
      <c r="K57" s="3">
        <v>0</v>
      </c>
      <c r="L57" s="3">
        <v>169511.74</v>
      </c>
      <c r="M57" s="3">
        <f t="shared" si="24"/>
        <v>5767689.1400000006</v>
      </c>
      <c r="N57" s="40"/>
      <c r="P57" s="10"/>
      <c r="Q57" s="10"/>
      <c r="R57" s="10"/>
      <c r="S57" s="11"/>
      <c r="T57" s="11"/>
      <c r="U57" s="11"/>
      <c r="V57" s="11"/>
      <c r="W57" s="10"/>
      <c r="X57" s="10"/>
      <c r="Y57" s="10"/>
      <c r="Z57" s="10"/>
      <c r="AA57" s="10"/>
      <c r="AB57" s="10"/>
      <c r="AC57" s="10"/>
      <c r="AD57" s="10"/>
    </row>
    <row r="58" spans="1:30" x14ac:dyDescent="0.2">
      <c r="A58" s="9">
        <v>16</v>
      </c>
      <c r="B58" s="4" t="s">
        <v>23</v>
      </c>
      <c r="C58" s="3">
        <v>8730525.8800000008</v>
      </c>
      <c r="D58" s="3">
        <v>3661048.71</v>
      </c>
      <c r="E58" s="3">
        <v>47968.18</v>
      </c>
      <c r="F58" s="3">
        <v>294896.2</v>
      </c>
      <c r="G58" s="3">
        <v>337660.62</v>
      </c>
      <c r="H58" s="3">
        <v>1847091</v>
      </c>
      <c r="I58" s="3">
        <v>13946.65</v>
      </c>
      <c r="J58" s="3">
        <v>70052.66</v>
      </c>
      <c r="K58" s="3">
        <v>0</v>
      </c>
      <c r="L58" s="3">
        <v>414160.22</v>
      </c>
      <c r="M58" s="3">
        <f t="shared" si="24"/>
        <v>15417350.119999999</v>
      </c>
      <c r="N58" s="40"/>
      <c r="P58" s="10"/>
      <c r="Q58" s="10"/>
      <c r="R58" s="10"/>
      <c r="S58" s="11"/>
      <c r="T58" s="11"/>
      <c r="U58" s="11"/>
      <c r="V58" s="11"/>
      <c r="W58" s="10"/>
      <c r="X58" s="10"/>
      <c r="Y58" s="10"/>
      <c r="Z58" s="10"/>
      <c r="AA58" s="10"/>
      <c r="AB58" s="10"/>
      <c r="AC58" s="10"/>
      <c r="AD58" s="10"/>
    </row>
    <row r="59" spans="1:30" x14ac:dyDescent="0.2">
      <c r="A59" s="9">
        <v>17</v>
      </c>
      <c r="B59" s="4" t="s">
        <v>11</v>
      </c>
      <c r="C59" s="3">
        <v>4030762.94</v>
      </c>
      <c r="D59" s="3">
        <v>1342336.96</v>
      </c>
      <c r="E59" s="3">
        <v>82377.63</v>
      </c>
      <c r="F59" s="3">
        <v>129085.54</v>
      </c>
      <c r="G59" s="3">
        <v>149057.39000000001</v>
      </c>
      <c r="H59" s="3">
        <v>0</v>
      </c>
      <c r="I59" s="3">
        <v>8291.09</v>
      </c>
      <c r="J59" s="3">
        <v>41645.31</v>
      </c>
      <c r="K59" s="3">
        <v>0</v>
      </c>
      <c r="L59" s="3">
        <v>246212.34</v>
      </c>
      <c r="M59" s="3">
        <f t="shared" si="24"/>
        <v>6029769.1999999993</v>
      </c>
      <c r="N59" s="40"/>
      <c r="P59" s="10"/>
      <c r="Q59" s="10"/>
      <c r="R59" s="10"/>
      <c r="S59" s="11"/>
      <c r="T59" s="11"/>
      <c r="U59" s="11"/>
      <c r="V59" s="11"/>
      <c r="W59" s="10"/>
      <c r="X59" s="10"/>
      <c r="Y59" s="10"/>
      <c r="Z59" s="10"/>
      <c r="AA59" s="10"/>
      <c r="AB59" s="10"/>
      <c r="AC59" s="10"/>
      <c r="AD59" s="10"/>
    </row>
    <row r="60" spans="1:30" x14ac:dyDescent="0.2">
      <c r="A60" s="9">
        <v>18</v>
      </c>
      <c r="B60" s="4" t="s">
        <v>2</v>
      </c>
      <c r="C60" s="3">
        <v>38071621.060000002</v>
      </c>
      <c r="D60" s="3">
        <v>15650968.800000001</v>
      </c>
      <c r="E60" s="3">
        <v>28739.37</v>
      </c>
      <c r="F60" s="3">
        <v>1183662.82</v>
      </c>
      <c r="G60" s="3">
        <v>1346840</v>
      </c>
      <c r="H60" s="3">
        <v>29852</v>
      </c>
      <c r="I60" s="3">
        <v>46911.71</v>
      </c>
      <c r="J60" s="3">
        <v>235632.92</v>
      </c>
      <c r="K60" s="3">
        <v>0</v>
      </c>
      <c r="L60" s="3">
        <v>1393091.72</v>
      </c>
      <c r="M60" s="3">
        <f t="shared" si="24"/>
        <v>57987320.399999999</v>
      </c>
      <c r="N60" s="40"/>
      <c r="P60" s="10"/>
      <c r="Q60" s="10"/>
      <c r="R60" s="10"/>
      <c r="S60" s="11"/>
      <c r="T60" s="11"/>
      <c r="U60" s="11"/>
      <c r="V60" s="11"/>
      <c r="W60" s="10"/>
      <c r="X60" s="10"/>
      <c r="Y60" s="10"/>
      <c r="Z60" s="10"/>
      <c r="AA60" s="10"/>
      <c r="AB60" s="10"/>
      <c r="AC60" s="10"/>
      <c r="AD60" s="10"/>
    </row>
    <row r="61" spans="1:30" x14ac:dyDescent="0.2">
      <c r="A61" s="9">
        <v>19</v>
      </c>
      <c r="B61" s="4" t="s">
        <v>12</v>
      </c>
      <c r="C61" s="3">
        <v>4161735.76</v>
      </c>
      <c r="D61" s="3">
        <v>1587737.98</v>
      </c>
      <c r="E61" s="3">
        <v>77895.73</v>
      </c>
      <c r="F61" s="3">
        <v>98843.19</v>
      </c>
      <c r="G61" s="3">
        <v>114074.53</v>
      </c>
      <c r="H61" s="3">
        <v>0</v>
      </c>
      <c r="I61" s="3">
        <v>7628.93</v>
      </c>
      <c r="J61" s="3">
        <v>38319.360000000001</v>
      </c>
      <c r="K61" s="3">
        <v>0</v>
      </c>
      <c r="L61" s="3">
        <v>226548.89</v>
      </c>
      <c r="M61" s="3">
        <f t="shared" si="24"/>
        <v>6312784.370000001</v>
      </c>
      <c r="N61" s="40"/>
      <c r="P61" s="10"/>
      <c r="Q61" s="10"/>
      <c r="R61" s="10"/>
      <c r="S61" s="11"/>
      <c r="T61" s="11"/>
      <c r="U61" s="11"/>
      <c r="V61" s="11"/>
      <c r="W61" s="10"/>
      <c r="X61" s="10"/>
      <c r="Y61" s="10"/>
      <c r="Z61" s="10"/>
      <c r="AA61" s="10"/>
      <c r="AB61" s="10"/>
      <c r="AC61" s="10"/>
      <c r="AD61" s="10"/>
    </row>
    <row r="62" spans="1:30" x14ac:dyDescent="0.2">
      <c r="A62" s="9">
        <v>20</v>
      </c>
      <c r="B62" s="4" t="s">
        <v>13</v>
      </c>
      <c r="C62" s="3">
        <v>4001804.35</v>
      </c>
      <c r="D62" s="3">
        <v>1370984.81</v>
      </c>
      <c r="E62" s="3">
        <v>89895.62</v>
      </c>
      <c r="F62" s="3">
        <v>152513.35</v>
      </c>
      <c r="G62" s="3">
        <v>171872.3</v>
      </c>
      <c r="H62" s="3">
        <v>1312510</v>
      </c>
      <c r="I62" s="3">
        <v>10212.540000000001</v>
      </c>
      <c r="J62" s="3">
        <v>51296.55</v>
      </c>
      <c r="K62" s="3">
        <v>0</v>
      </c>
      <c r="L62" s="3">
        <v>303271.74</v>
      </c>
      <c r="M62" s="3">
        <f t="shared" si="24"/>
        <v>7464361.2599999998</v>
      </c>
      <c r="N62" s="40"/>
      <c r="P62" s="10"/>
      <c r="Q62" s="10"/>
      <c r="R62" s="10"/>
      <c r="S62" s="11"/>
      <c r="T62" s="11"/>
      <c r="U62" s="11"/>
      <c r="V62" s="11"/>
      <c r="W62" s="10"/>
      <c r="X62" s="10"/>
      <c r="Y62" s="10"/>
      <c r="Z62" s="10"/>
      <c r="AA62" s="10"/>
      <c r="AB62" s="10"/>
      <c r="AC62" s="10"/>
      <c r="AD62" s="10"/>
    </row>
    <row r="63" spans="1:30" x14ac:dyDescent="0.2">
      <c r="A63" s="56" t="s">
        <v>36</v>
      </c>
      <c r="B63" s="57"/>
      <c r="C63" s="18">
        <f>SUM(C43:C62)</f>
        <v>110591194.94999999</v>
      </c>
      <c r="D63" s="18">
        <f t="shared" ref="D63:M63" si="25">SUM(D43:D62)</f>
        <v>41357583</v>
      </c>
      <c r="E63" s="18">
        <f t="shared" si="25"/>
        <v>1913575.2799999998</v>
      </c>
      <c r="F63" s="18">
        <f t="shared" si="25"/>
        <v>3346000.43</v>
      </c>
      <c r="G63" s="18">
        <f t="shared" si="25"/>
        <v>3802484.4699999993</v>
      </c>
      <c r="H63" s="18">
        <f t="shared" si="25"/>
        <v>10495690</v>
      </c>
      <c r="I63" s="18">
        <f t="shared" si="25"/>
        <v>206493.74999999997</v>
      </c>
      <c r="J63" s="18">
        <f t="shared" si="25"/>
        <v>1037197.8</v>
      </c>
      <c r="K63" s="18">
        <f t="shared" si="25"/>
        <v>0</v>
      </c>
      <c r="L63" s="18">
        <f t="shared" si="25"/>
        <v>6132044.9999999991</v>
      </c>
      <c r="M63" s="18">
        <f t="shared" si="25"/>
        <v>178882264.68000001</v>
      </c>
      <c r="N63" s="41"/>
      <c r="P63" s="12"/>
      <c r="Q63" s="12"/>
      <c r="R63" s="10"/>
      <c r="S63" s="11"/>
      <c r="T63" s="11"/>
      <c r="U63" s="11"/>
      <c r="V63" s="11"/>
      <c r="W63" s="10"/>
      <c r="X63" s="10"/>
      <c r="Y63" s="10"/>
      <c r="Z63" s="10"/>
      <c r="AA63" s="10"/>
      <c r="AB63" s="10"/>
      <c r="AC63" s="10"/>
      <c r="AD63" s="10"/>
    </row>
    <row r="64" spans="1:30" x14ac:dyDescent="0.2">
      <c r="A64" s="30" t="s">
        <v>45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14" ht="12.75" customHeight="1" x14ac:dyDescent="0.2">
      <c r="B65" s="1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</row>
    <row r="66" spans="1:14" x14ac:dyDescent="0.2">
      <c r="B66" s="1" t="s">
        <v>17</v>
      </c>
      <c r="F66" s="2"/>
      <c r="G66" s="1"/>
      <c r="H66" s="1"/>
      <c r="I66" s="1"/>
      <c r="J66" s="1"/>
      <c r="K66" s="1"/>
      <c r="L66" s="23"/>
      <c r="M66" s="23"/>
    </row>
    <row r="67" spans="1:14" ht="12.75" customHeight="1" x14ac:dyDescent="0.2">
      <c r="A67" s="51" t="s">
        <v>40</v>
      </c>
      <c r="B67" s="51"/>
      <c r="C67" s="51"/>
      <c r="F67" s="2"/>
      <c r="G67" s="1"/>
      <c r="H67" s="1"/>
      <c r="I67" s="1"/>
      <c r="J67" s="1"/>
      <c r="K67" s="1"/>
      <c r="L67" s="23"/>
      <c r="M67" s="23"/>
    </row>
    <row r="68" spans="1:14" s="22" customFormat="1" ht="12.75" customHeight="1" x14ac:dyDescent="0.2">
      <c r="A68" s="51"/>
      <c r="B68" s="51"/>
      <c r="C68" s="51"/>
      <c r="F68" s="24"/>
      <c r="G68" s="23"/>
      <c r="H68" s="23"/>
      <c r="I68" s="23"/>
      <c r="J68" s="23"/>
      <c r="K68" s="23"/>
      <c r="L68" s="23"/>
      <c r="M68" s="23"/>
    </row>
    <row r="69" spans="1:14" s="22" customFormat="1" x14ac:dyDescent="0.2">
      <c r="A69" s="51"/>
      <c r="B69" s="51"/>
      <c r="C69" s="51"/>
      <c r="F69" s="24"/>
      <c r="G69" s="23"/>
      <c r="H69" s="23"/>
      <c r="I69" s="23"/>
      <c r="J69" s="23"/>
      <c r="K69" s="23"/>
      <c r="L69" s="23"/>
      <c r="M69" s="23"/>
    </row>
    <row r="70" spans="1:14" x14ac:dyDescent="0.2">
      <c r="A70" s="5"/>
      <c r="B70" s="5"/>
      <c r="C70" s="5"/>
      <c r="F70" s="2"/>
      <c r="G70" s="1"/>
      <c r="H70" s="14"/>
      <c r="I70" s="14"/>
      <c r="J70" s="14"/>
      <c r="K70" s="14"/>
      <c r="L70" s="14"/>
      <c r="M70" s="14"/>
      <c r="N70" s="14"/>
    </row>
    <row r="71" spans="1:14" x14ac:dyDescent="0.2">
      <c r="A71" s="53" t="s">
        <v>1</v>
      </c>
      <c r="B71" s="68" t="s">
        <v>37</v>
      </c>
      <c r="C71" s="71" t="s">
        <v>42</v>
      </c>
      <c r="F71" s="2"/>
      <c r="G71" s="1"/>
      <c r="H71" s="1"/>
      <c r="I71" s="1"/>
      <c r="J71" s="1"/>
      <c r="K71" s="1"/>
      <c r="L71" s="23"/>
      <c r="M71" s="23"/>
    </row>
    <row r="72" spans="1:14" x14ac:dyDescent="0.2">
      <c r="A72" s="54"/>
      <c r="B72" s="69"/>
      <c r="C72" s="72"/>
      <c r="G72" s="1"/>
      <c r="H72" s="1"/>
      <c r="I72" s="1"/>
      <c r="J72" s="1"/>
      <c r="K72" s="1"/>
      <c r="L72" s="23"/>
      <c r="M72" s="23"/>
    </row>
    <row r="73" spans="1:14" x14ac:dyDescent="0.2">
      <c r="A73" s="55"/>
      <c r="B73" s="70"/>
      <c r="C73" s="73"/>
      <c r="G73" s="1"/>
      <c r="H73" s="1"/>
      <c r="I73" s="1"/>
      <c r="J73" s="1"/>
      <c r="K73" s="1"/>
      <c r="L73" s="23"/>
      <c r="M73" s="23"/>
    </row>
    <row r="74" spans="1:14" x14ac:dyDescent="0.2">
      <c r="A74" s="21">
        <v>1</v>
      </c>
      <c r="B74" s="6" t="s">
        <v>3</v>
      </c>
      <c r="C74" s="7">
        <v>12867.23</v>
      </c>
      <c r="G74" s="1"/>
      <c r="H74" s="1"/>
      <c r="I74" s="1"/>
      <c r="J74" s="1"/>
      <c r="K74" s="1"/>
      <c r="L74" s="23"/>
      <c r="M74" s="23"/>
    </row>
    <row r="75" spans="1:14" x14ac:dyDescent="0.2">
      <c r="A75" s="21">
        <v>2</v>
      </c>
      <c r="B75" s="6" t="s">
        <v>4</v>
      </c>
      <c r="C75" s="7">
        <v>3189.4</v>
      </c>
      <c r="F75" s="2"/>
      <c r="G75" s="1"/>
      <c r="H75" s="1"/>
      <c r="I75" s="1"/>
      <c r="J75" s="1"/>
      <c r="K75" s="1"/>
      <c r="L75" s="23"/>
      <c r="M75" s="23"/>
    </row>
    <row r="76" spans="1:14" x14ac:dyDescent="0.2">
      <c r="A76" s="21">
        <v>3</v>
      </c>
      <c r="B76" s="6" t="s">
        <v>19</v>
      </c>
      <c r="C76" s="7">
        <v>1206.1300000000001</v>
      </c>
      <c r="G76" s="1"/>
      <c r="H76" s="1"/>
      <c r="I76" s="1"/>
      <c r="J76" s="1"/>
      <c r="K76" s="1"/>
      <c r="L76" s="23"/>
      <c r="M76" s="23"/>
    </row>
    <row r="77" spans="1:14" x14ac:dyDescent="0.2">
      <c r="A77" s="21">
        <v>4</v>
      </c>
      <c r="B77" s="6" t="s">
        <v>20</v>
      </c>
      <c r="C77" s="7">
        <v>1357267.76</v>
      </c>
    </row>
    <row r="78" spans="1:14" x14ac:dyDescent="0.2">
      <c r="A78" s="21">
        <v>5</v>
      </c>
      <c r="B78" s="6" t="s">
        <v>5</v>
      </c>
      <c r="C78" s="7">
        <v>60723.41</v>
      </c>
    </row>
    <row r="79" spans="1:14" x14ac:dyDescent="0.2">
      <c r="A79" s="21">
        <v>6</v>
      </c>
      <c r="B79" s="6" t="s">
        <v>15</v>
      </c>
      <c r="C79" s="7">
        <v>151.5</v>
      </c>
    </row>
    <row r="80" spans="1:14" x14ac:dyDescent="0.2">
      <c r="A80" s="21">
        <v>7</v>
      </c>
      <c r="B80" s="6" t="s">
        <v>16</v>
      </c>
      <c r="C80" s="7">
        <v>35.81</v>
      </c>
    </row>
    <row r="81" spans="1:3" x14ac:dyDescent="0.2">
      <c r="A81" s="21">
        <v>8</v>
      </c>
      <c r="B81" s="6" t="s">
        <v>6</v>
      </c>
      <c r="C81" s="7">
        <v>10574.48</v>
      </c>
    </row>
    <row r="82" spans="1:3" x14ac:dyDescent="0.2">
      <c r="A82" s="21">
        <v>9</v>
      </c>
      <c r="B82" s="6" t="s">
        <v>7</v>
      </c>
      <c r="C82" s="7">
        <v>1956.09</v>
      </c>
    </row>
    <row r="83" spans="1:3" x14ac:dyDescent="0.2">
      <c r="A83" s="21">
        <v>10</v>
      </c>
      <c r="B83" s="6" t="s">
        <v>14</v>
      </c>
      <c r="C83" s="7">
        <v>1042.71</v>
      </c>
    </row>
    <row r="84" spans="1:3" x14ac:dyDescent="0.2">
      <c r="A84" s="21">
        <v>11</v>
      </c>
      <c r="B84" s="6" t="s">
        <v>8</v>
      </c>
      <c r="C84" s="7">
        <v>2439.25</v>
      </c>
    </row>
    <row r="85" spans="1:3" x14ac:dyDescent="0.2">
      <c r="A85" s="21">
        <v>12</v>
      </c>
      <c r="B85" s="6" t="s">
        <v>9</v>
      </c>
      <c r="C85" s="7">
        <v>2051.8000000000002</v>
      </c>
    </row>
    <row r="86" spans="1:3" x14ac:dyDescent="0.2">
      <c r="A86" s="21">
        <v>13</v>
      </c>
      <c r="B86" s="6" t="s">
        <v>10</v>
      </c>
      <c r="C86" s="7">
        <v>9021.7199999999993</v>
      </c>
    </row>
    <row r="87" spans="1:3" x14ac:dyDescent="0.2">
      <c r="A87" s="21">
        <v>14</v>
      </c>
      <c r="B87" s="6" t="s">
        <v>25</v>
      </c>
      <c r="C87" s="7">
        <v>420.35</v>
      </c>
    </row>
    <row r="88" spans="1:3" x14ac:dyDescent="0.2">
      <c r="A88" s="21">
        <v>15</v>
      </c>
      <c r="B88" s="6" t="s">
        <v>24</v>
      </c>
      <c r="C88" s="7">
        <v>3307.14</v>
      </c>
    </row>
    <row r="89" spans="1:3" x14ac:dyDescent="0.2">
      <c r="A89" s="21">
        <v>16</v>
      </c>
      <c r="B89" s="6" t="s">
        <v>23</v>
      </c>
      <c r="C89" s="7">
        <v>48815.77</v>
      </c>
    </row>
    <row r="90" spans="1:3" x14ac:dyDescent="0.2">
      <c r="A90" s="21">
        <v>17</v>
      </c>
      <c r="B90" s="6" t="s">
        <v>11</v>
      </c>
      <c r="C90" s="7">
        <v>5304.95</v>
      </c>
    </row>
    <row r="91" spans="1:3" x14ac:dyDescent="0.2">
      <c r="A91" s="21">
        <v>18</v>
      </c>
      <c r="B91" s="6" t="s">
        <v>2</v>
      </c>
      <c r="C91" s="7">
        <v>3179003.32</v>
      </c>
    </row>
    <row r="92" spans="1:3" x14ac:dyDescent="0.2">
      <c r="A92" s="21">
        <v>19</v>
      </c>
      <c r="B92" s="6" t="s">
        <v>12</v>
      </c>
      <c r="C92" s="7">
        <v>2452.6</v>
      </c>
    </row>
    <row r="93" spans="1:3" x14ac:dyDescent="0.2">
      <c r="A93" s="21">
        <v>20</v>
      </c>
      <c r="B93" s="6" t="s">
        <v>13</v>
      </c>
      <c r="C93" s="7">
        <v>66795.63</v>
      </c>
    </row>
    <row r="94" spans="1:3" x14ac:dyDescent="0.2">
      <c r="A94" s="49" t="s">
        <v>0</v>
      </c>
      <c r="B94" s="50"/>
      <c r="C94" s="19">
        <f>SUM(C74:C93)</f>
        <v>4768627.05</v>
      </c>
    </row>
    <row r="95" spans="1:3" x14ac:dyDescent="0.2">
      <c r="A95" s="62" t="s">
        <v>45</v>
      </c>
      <c r="B95" s="62"/>
      <c r="C95" s="62"/>
    </row>
    <row r="96" spans="1:3" s="22" customFormat="1" x14ac:dyDescent="0.2">
      <c r="A96" s="63"/>
      <c r="B96" s="63"/>
      <c r="C96" s="63"/>
    </row>
    <row r="99" spans="1:14" x14ac:dyDescent="0.2">
      <c r="A99" s="44" t="s">
        <v>39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2"/>
    </row>
    <row r="100" spans="1:14" s="22" customFormat="1" x14ac:dyDescent="0.2">
      <c r="A100" s="44" t="s">
        <v>41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2"/>
    </row>
    <row r="101" spans="1:14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N101" s="8"/>
    </row>
    <row r="102" spans="1:14" ht="21.95" customHeight="1" x14ac:dyDescent="0.2">
      <c r="A102" s="53" t="s">
        <v>1</v>
      </c>
      <c r="B102" s="53" t="s">
        <v>37</v>
      </c>
      <c r="C102" s="46" t="s">
        <v>28</v>
      </c>
      <c r="D102" s="46" t="s">
        <v>29</v>
      </c>
      <c r="E102" s="46" t="s">
        <v>27</v>
      </c>
      <c r="F102" s="46" t="s">
        <v>30</v>
      </c>
      <c r="G102" s="46" t="s">
        <v>31</v>
      </c>
      <c r="H102" s="58" t="s">
        <v>32</v>
      </c>
      <c r="I102" s="46" t="s">
        <v>33</v>
      </c>
      <c r="J102" s="46" t="s">
        <v>34</v>
      </c>
      <c r="K102" s="46" t="s">
        <v>35</v>
      </c>
      <c r="L102" s="46" t="s">
        <v>38</v>
      </c>
      <c r="M102" s="46" t="s">
        <v>36</v>
      </c>
      <c r="N102" s="61"/>
    </row>
    <row r="103" spans="1:14" ht="21.95" customHeight="1" x14ac:dyDescent="0.2">
      <c r="A103" s="54"/>
      <c r="B103" s="54"/>
      <c r="C103" s="47"/>
      <c r="D103" s="47"/>
      <c r="E103" s="47"/>
      <c r="F103" s="47"/>
      <c r="G103" s="47"/>
      <c r="H103" s="59"/>
      <c r="I103" s="47"/>
      <c r="J103" s="47"/>
      <c r="K103" s="47"/>
      <c r="L103" s="47"/>
      <c r="M103" s="47"/>
      <c r="N103" s="61"/>
    </row>
    <row r="104" spans="1:14" ht="21.95" customHeight="1" x14ac:dyDescent="0.2">
      <c r="A104" s="55"/>
      <c r="B104" s="55"/>
      <c r="C104" s="48"/>
      <c r="D104" s="48"/>
      <c r="E104" s="48"/>
      <c r="F104" s="48"/>
      <c r="G104" s="48"/>
      <c r="H104" s="60"/>
      <c r="I104" s="48"/>
      <c r="J104" s="48"/>
      <c r="K104" s="48"/>
      <c r="L104" s="48"/>
      <c r="M104" s="48"/>
      <c r="N104" s="61"/>
    </row>
    <row r="105" spans="1:14" x14ac:dyDescent="0.2">
      <c r="A105" s="26">
        <v>1</v>
      </c>
      <c r="B105" s="27" t="s">
        <v>3</v>
      </c>
      <c r="C105" s="3">
        <f>C43</f>
        <v>4048548.04</v>
      </c>
      <c r="D105" s="3">
        <f t="shared" ref="D105:F105" si="26">D43</f>
        <v>1400465.8</v>
      </c>
      <c r="E105" s="3">
        <f t="shared" si="26"/>
        <v>80353.55</v>
      </c>
      <c r="F105" s="3">
        <f t="shared" si="26"/>
        <v>120297.61</v>
      </c>
      <c r="G105" s="3">
        <f t="shared" ref="G105:G124" si="27">G43+C74</f>
        <v>151657.91</v>
      </c>
      <c r="H105" s="3">
        <f>H43</f>
        <v>428863</v>
      </c>
      <c r="I105" s="3">
        <f t="shared" ref="I105:L105" si="28">I43</f>
        <v>7775.11</v>
      </c>
      <c r="J105" s="3">
        <f t="shared" si="28"/>
        <v>39053.620000000003</v>
      </c>
      <c r="K105" s="3">
        <f t="shared" si="28"/>
        <v>0</v>
      </c>
      <c r="L105" s="3">
        <f t="shared" si="28"/>
        <v>230889.95</v>
      </c>
      <c r="M105" s="3">
        <f>SUM(C105:L105)</f>
        <v>6507904.5900000008</v>
      </c>
      <c r="N105" s="40"/>
    </row>
    <row r="106" spans="1:14" x14ac:dyDescent="0.2">
      <c r="A106" s="26">
        <v>2</v>
      </c>
      <c r="B106" s="27" t="s">
        <v>4</v>
      </c>
      <c r="C106" s="3">
        <f t="shared" ref="C106:F106" si="29">C44</f>
        <v>2770135.16</v>
      </c>
      <c r="D106" s="3">
        <f t="shared" si="29"/>
        <v>924348.99</v>
      </c>
      <c r="E106" s="3">
        <f t="shared" si="29"/>
        <v>106955.81</v>
      </c>
      <c r="F106" s="3">
        <f t="shared" si="29"/>
        <v>49336.04</v>
      </c>
      <c r="G106" s="3">
        <f t="shared" si="27"/>
        <v>59846.42</v>
      </c>
      <c r="H106" s="3">
        <f t="shared" ref="H106:L106" si="30">H44</f>
        <v>12062</v>
      </c>
      <c r="I106" s="3">
        <f t="shared" si="30"/>
        <v>5356.48</v>
      </c>
      <c r="J106" s="3">
        <f t="shared" si="30"/>
        <v>26905.06</v>
      </c>
      <c r="K106" s="3">
        <f t="shared" si="30"/>
        <v>0</v>
      </c>
      <c r="L106" s="3">
        <f t="shared" si="30"/>
        <v>159066.10999999999</v>
      </c>
      <c r="M106" s="3">
        <f t="shared" ref="M106:M124" si="31">SUM(C106:L106)</f>
        <v>4114012.0700000003</v>
      </c>
      <c r="N106" s="40"/>
    </row>
    <row r="107" spans="1:14" x14ac:dyDescent="0.2">
      <c r="A107" s="26">
        <v>3</v>
      </c>
      <c r="B107" s="27" t="s">
        <v>19</v>
      </c>
      <c r="C107" s="3">
        <f t="shared" ref="C107:F107" si="32">C45</f>
        <v>2680986.13</v>
      </c>
      <c r="D107" s="3">
        <f t="shared" si="32"/>
        <v>861207.31</v>
      </c>
      <c r="E107" s="3">
        <f t="shared" si="32"/>
        <v>111871.45</v>
      </c>
      <c r="F107" s="3">
        <f t="shared" si="32"/>
        <v>36148.519999999997</v>
      </c>
      <c r="G107" s="3">
        <f t="shared" si="27"/>
        <v>42653.21</v>
      </c>
      <c r="H107" s="3">
        <f t="shared" ref="H107:L107" si="33">H45</f>
        <v>461300</v>
      </c>
      <c r="I107" s="3">
        <f t="shared" si="33"/>
        <v>5503.87</v>
      </c>
      <c r="J107" s="3">
        <f t="shared" si="33"/>
        <v>27645.42</v>
      </c>
      <c r="K107" s="3">
        <f t="shared" si="33"/>
        <v>0</v>
      </c>
      <c r="L107" s="3">
        <f t="shared" si="33"/>
        <v>163443.22</v>
      </c>
      <c r="M107" s="3">
        <f t="shared" si="31"/>
        <v>4390759.13</v>
      </c>
      <c r="N107" s="40"/>
    </row>
    <row r="108" spans="1:14" x14ac:dyDescent="0.2">
      <c r="A108" s="26">
        <v>4</v>
      </c>
      <c r="B108" s="27" t="s">
        <v>20</v>
      </c>
      <c r="C108" s="3">
        <f t="shared" ref="C108:F108" si="34">C46</f>
        <v>5141803.75</v>
      </c>
      <c r="D108" s="3">
        <f t="shared" si="34"/>
        <v>2368387.85</v>
      </c>
      <c r="E108" s="3">
        <f t="shared" si="34"/>
        <v>96835.39</v>
      </c>
      <c r="F108" s="3">
        <f t="shared" si="34"/>
        <v>309669.53999999998</v>
      </c>
      <c r="G108" s="3">
        <f t="shared" si="27"/>
        <v>1692646.8900000001</v>
      </c>
      <c r="H108" s="3">
        <f t="shared" ref="H108:L108" si="35">H46</f>
        <v>2770927</v>
      </c>
      <c r="I108" s="3">
        <f t="shared" si="35"/>
        <v>19321.349999999999</v>
      </c>
      <c r="J108" s="3">
        <f t="shared" si="35"/>
        <v>97049.23</v>
      </c>
      <c r="K108" s="3">
        <f t="shared" si="35"/>
        <v>0</v>
      </c>
      <c r="L108" s="3">
        <f t="shared" si="35"/>
        <v>573767.36</v>
      </c>
      <c r="M108" s="3">
        <f t="shared" si="31"/>
        <v>13070408.359999999</v>
      </c>
      <c r="N108" s="40"/>
    </row>
    <row r="109" spans="1:14" x14ac:dyDescent="0.2">
      <c r="A109" s="26">
        <v>5</v>
      </c>
      <c r="B109" s="27" t="s">
        <v>5</v>
      </c>
      <c r="C109" s="3">
        <f t="shared" ref="C109:F109" si="36">C47</f>
        <v>5959255.2000000002</v>
      </c>
      <c r="D109" s="3">
        <f t="shared" si="36"/>
        <v>2002300.64</v>
      </c>
      <c r="E109" s="3">
        <f t="shared" si="36"/>
        <v>67775.3</v>
      </c>
      <c r="F109" s="3">
        <f t="shared" si="36"/>
        <v>220960.77</v>
      </c>
      <c r="G109" s="3">
        <f t="shared" si="27"/>
        <v>312828.13</v>
      </c>
      <c r="H109" s="3">
        <f t="shared" ref="H109:L109" si="37">H47</f>
        <v>811067</v>
      </c>
      <c r="I109" s="3">
        <f t="shared" si="37"/>
        <v>15082.88</v>
      </c>
      <c r="J109" s="3">
        <f t="shared" si="37"/>
        <v>75759.820000000007</v>
      </c>
      <c r="K109" s="3">
        <f t="shared" si="37"/>
        <v>0</v>
      </c>
      <c r="L109" s="3">
        <f t="shared" si="37"/>
        <v>447901.68</v>
      </c>
      <c r="M109" s="3">
        <f t="shared" si="31"/>
        <v>9912931.4199999999</v>
      </c>
      <c r="N109" s="40"/>
    </row>
    <row r="110" spans="1:14" x14ac:dyDescent="0.2">
      <c r="A110" s="26">
        <v>6</v>
      </c>
      <c r="B110" s="27" t="s">
        <v>15</v>
      </c>
      <c r="C110" s="3">
        <f t="shared" ref="C110:F110" si="38">C48</f>
        <v>2358273.4300000002</v>
      </c>
      <c r="D110" s="3">
        <f t="shared" si="38"/>
        <v>628533.35</v>
      </c>
      <c r="E110" s="3">
        <f t="shared" si="38"/>
        <v>160883.23000000001</v>
      </c>
      <c r="F110" s="3">
        <f t="shared" si="38"/>
        <v>109157.3</v>
      </c>
      <c r="G110" s="3">
        <f t="shared" si="27"/>
        <v>122591.5</v>
      </c>
      <c r="H110" s="3">
        <f t="shared" ref="H110:L110" si="39">H48</f>
        <v>325606</v>
      </c>
      <c r="I110" s="3">
        <f t="shared" si="39"/>
        <v>7745.53</v>
      </c>
      <c r="J110" s="3">
        <f t="shared" si="39"/>
        <v>38905.040000000001</v>
      </c>
      <c r="K110" s="3">
        <f t="shared" si="39"/>
        <v>0</v>
      </c>
      <c r="L110" s="3">
        <f t="shared" si="39"/>
        <v>230011.54</v>
      </c>
      <c r="M110" s="3">
        <f t="shared" si="31"/>
        <v>3981706.92</v>
      </c>
      <c r="N110" s="40"/>
    </row>
    <row r="111" spans="1:14" x14ac:dyDescent="0.2">
      <c r="A111" s="26">
        <v>7</v>
      </c>
      <c r="B111" s="27" t="s">
        <v>16</v>
      </c>
      <c r="C111" s="3">
        <f t="shared" ref="C111:F111" si="40">C49</f>
        <v>2098247.61</v>
      </c>
      <c r="D111" s="3">
        <f t="shared" si="40"/>
        <v>571242.84</v>
      </c>
      <c r="E111" s="3">
        <f t="shared" si="40"/>
        <v>158280.84</v>
      </c>
      <c r="F111" s="3">
        <f t="shared" si="40"/>
        <v>36984.080000000002</v>
      </c>
      <c r="G111" s="3">
        <f t="shared" si="27"/>
        <v>42243.39</v>
      </c>
      <c r="H111" s="3">
        <f t="shared" ref="H111:L111" si="41">H49</f>
        <v>247271</v>
      </c>
      <c r="I111" s="3">
        <f t="shared" si="41"/>
        <v>5858.9</v>
      </c>
      <c r="J111" s="3">
        <f t="shared" si="41"/>
        <v>29428.69</v>
      </c>
      <c r="K111" s="3">
        <f t="shared" si="41"/>
        <v>0</v>
      </c>
      <c r="L111" s="3">
        <f t="shared" si="41"/>
        <v>173986.17</v>
      </c>
      <c r="M111" s="3">
        <f t="shared" si="31"/>
        <v>3363543.5199999996</v>
      </c>
      <c r="N111" s="40"/>
    </row>
    <row r="112" spans="1:14" x14ac:dyDescent="0.2">
      <c r="A112" s="26">
        <v>8</v>
      </c>
      <c r="B112" s="27" t="s">
        <v>6</v>
      </c>
      <c r="C112" s="3">
        <f t="shared" ref="C112:F112" si="42">C50</f>
        <v>3578583.04</v>
      </c>
      <c r="D112" s="3">
        <f t="shared" si="42"/>
        <v>1222063.79</v>
      </c>
      <c r="E112" s="3">
        <f t="shared" si="42"/>
        <v>88739.04</v>
      </c>
      <c r="F112" s="3">
        <f t="shared" si="42"/>
        <v>89858.559999999998</v>
      </c>
      <c r="G112" s="3">
        <f t="shared" si="27"/>
        <v>113621.81</v>
      </c>
      <c r="H112" s="3">
        <f t="shared" ref="H112:L112" si="43">H50</f>
        <v>13106</v>
      </c>
      <c r="I112" s="3">
        <f t="shared" si="43"/>
        <v>7082.8</v>
      </c>
      <c r="J112" s="3">
        <f t="shared" si="43"/>
        <v>35576.19</v>
      </c>
      <c r="K112" s="3">
        <f t="shared" si="43"/>
        <v>0</v>
      </c>
      <c r="L112" s="3">
        <f t="shared" si="43"/>
        <v>210330.92</v>
      </c>
      <c r="M112" s="3">
        <f t="shared" si="31"/>
        <v>5358962.1499999994</v>
      </c>
      <c r="N112" s="40"/>
    </row>
    <row r="113" spans="1:14" x14ac:dyDescent="0.2">
      <c r="A113" s="26">
        <v>9</v>
      </c>
      <c r="B113" s="27" t="s">
        <v>7</v>
      </c>
      <c r="C113" s="3">
        <f t="shared" ref="C113:F113" si="44">C51</f>
        <v>3245781.59</v>
      </c>
      <c r="D113" s="3">
        <f t="shared" si="44"/>
        <v>1049934.3999999999</v>
      </c>
      <c r="E113" s="3">
        <f t="shared" si="44"/>
        <v>96835.39</v>
      </c>
      <c r="F113" s="3">
        <f t="shared" si="44"/>
        <v>56111.69</v>
      </c>
      <c r="G113" s="3">
        <f t="shared" si="27"/>
        <v>66218.080000000002</v>
      </c>
      <c r="H113" s="3">
        <f t="shared" ref="H113:L113" si="45">H51</f>
        <v>8998</v>
      </c>
      <c r="I113" s="3">
        <f t="shared" si="45"/>
        <v>6720.72</v>
      </c>
      <c r="J113" s="3">
        <f t="shared" si="45"/>
        <v>33757.519999999997</v>
      </c>
      <c r="K113" s="3">
        <f t="shared" si="45"/>
        <v>0</v>
      </c>
      <c r="L113" s="3">
        <f t="shared" si="45"/>
        <v>199578.75</v>
      </c>
      <c r="M113" s="3">
        <f t="shared" si="31"/>
        <v>4763936.1399999997</v>
      </c>
      <c r="N113" s="40"/>
    </row>
    <row r="114" spans="1:14" x14ac:dyDescent="0.2">
      <c r="A114" s="26">
        <v>10</v>
      </c>
      <c r="B114" s="27" t="s">
        <v>14</v>
      </c>
      <c r="C114" s="3">
        <f t="shared" ref="C114:F114" si="46">C52</f>
        <v>2023167.67</v>
      </c>
      <c r="D114" s="3">
        <f t="shared" si="46"/>
        <v>599877.21</v>
      </c>
      <c r="E114" s="3">
        <f t="shared" si="46"/>
        <v>152353.16</v>
      </c>
      <c r="F114" s="3">
        <f t="shared" si="46"/>
        <v>42278.09</v>
      </c>
      <c r="G114" s="3">
        <f t="shared" si="27"/>
        <v>49334.26</v>
      </c>
      <c r="H114" s="3">
        <f t="shared" ref="H114:L114" si="47">H52</f>
        <v>1</v>
      </c>
      <c r="I114" s="3">
        <f t="shared" si="47"/>
        <v>4990</v>
      </c>
      <c r="J114" s="3">
        <f t="shared" si="47"/>
        <v>25064.29</v>
      </c>
      <c r="K114" s="3">
        <f t="shared" si="47"/>
        <v>0</v>
      </c>
      <c r="L114" s="3">
        <f t="shared" si="47"/>
        <v>148183.26</v>
      </c>
      <c r="M114" s="3">
        <f t="shared" si="31"/>
        <v>3045248.9399999995</v>
      </c>
      <c r="N114" s="40"/>
    </row>
    <row r="115" spans="1:14" x14ac:dyDescent="0.2">
      <c r="A115" s="26">
        <v>11</v>
      </c>
      <c r="B115" s="27" t="s">
        <v>8</v>
      </c>
      <c r="C115" s="3">
        <f t="shared" ref="C115:F115" si="48">C53</f>
        <v>3407295.48</v>
      </c>
      <c r="D115" s="3">
        <f t="shared" si="48"/>
        <v>1263444.9099999999</v>
      </c>
      <c r="E115" s="3">
        <f t="shared" si="48"/>
        <v>95967.92</v>
      </c>
      <c r="F115" s="3">
        <f t="shared" si="48"/>
        <v>111491.5</v>
      </c>
      <c r="G115" s="3">
        <f t="shared" si="27"/>
        <v>131343.47</v>
      </c>
      <c r="H115" s="3">
        <f t="shared" ref="H115:L115" si="49">H53</f>
        <v>10505</v>
      </c>
      <c r="I115" s="3">
        <f t="shared" si="49"/>
        <v>7635.57</v>
      </c>
      <c r="J115" s="3">
        <f t="shared" si="49"/>
        <v>38352.720000000001</v>
      </c>
      <c r="K115" s="3">
        <f t="shared" si="49"/>
        <v>0</v>
      </c>
      <c r="L115" s="3">
        <f t="shared" si="49"/>
        <v>226746.16</v>
      </c>
      <c r="M115" s="3">
        <f t="shared" si="31"/>
        <v>5292782.7299999995</v>
      </c>
      <c r="N115" s="40"/>
    </row>
    <row r="116" spans="1:14" x14ac:dyDescent="0.2">
      <c r="A116" s="26">
        <v>12</v>
      </c>
      <c r="B116" s="27" t="s">
        <v>9</v>
      </c>
      <c r="C116" s="3">
        <f t="shared" ref="C116:F116" si="50">C54</f>
        <v>3745751.72</v>
      </c>
      <c r="D116" s="3">
        <f t="shared" si="50"/>
        <v>1244791.17</v>
      </c>
      <c r="E116" s="3">
        <f t="shared" si="50"/>
        <v>85413.759999999995</v>
      </c>
      <c r="F116" s="3">
        <f t="shared" si="50"/>
        <v>73517.69</v>
      </c>
      <c r="G116" s="3">
        <f t="shared" si="27"/>
        <v>86086.71</v>
      </c>
      <c r="H116" s="3">
        <f t="shared" ref="H116:L116" si="51">H54</f>
        <v>0</v>
      </c>
      <c r="I116" s="3">
        <f t="shared" si="51"/>
        <v>7295.36</v>
      </c>
      <c r="J116" s="3">
        <f t="shared" si="51"/>
        <v>36643.879999999997</v>
      </c>
      <c r="K116" s="3">
        <f t="shared" si="51"/>
        <v>0</v>
      </c>
      <c r="L116" s="3">
        <f t="shared" si="51"/>
        <v>216643.25</v>
      </c>
      <c r="M116" s="3">
        <f t="shared" si="31"/>
        <v>5496143.540000001</v>
      </c>
      <c r="N116" s="40"/>
    </row>
    <row r="117" spans="1:14" x14ac:dyDescent="0.2">
      <c r="A117" s="26">
        <v>13</v>
      </c>
      <c r="B117" s="27" t="s">
        <v>10</v>
      </c>
      <c r="C117" s="3">
        <f t="shared" ref="C117:F117" si="52">C55</f>
        <v>4902555.6500000004</v>
      </c>
      <c r="D117" s="3">
        <f t="shared" si="52"/>
        <v>1774300.85</v>
      </c>
      <c r="E117" s="3">
        <f t="shared" si="52"/>
        <v>67341.570000000007</v>
      </c>
      <c r="F117" s="3">
        <f t="shared" si="52"/>
        <v>131323.06</v>
      </c>
      <c r="G117" s="3">
        <f t="shared" si="27"/>
        <v>159219.86000000002</v>
      </c>
      <c r="H117" s="3">
        <f t="shared" ref="H117:L117" si="53">H55</f>
        <v>486551</v>
      </c>
      <c r="I117" s="3">
        <f t="shared" si="53"/>
        <v>7796</v>
      </c>
      <c r="J117" s="3">
        <f t="shared" si="53"/>
        <v>39158.559999999998</v>
      </c>
      <c r="K117" s="3">
        <f t="shared" si="53"/>
        <v>0</v>
      </c>
      <c r="L117" s="3">
        <f t="shared" si="53"/>
        <v>231510.39</v>
      </c>
      <c r="M117" s="3">
        <f t="shared" si="31"/>
        <v>7799756.9399999995</v>
      </c>
      <c r="N117" s="40"/>
    </row>
    <row r="118" spans="1:14" x14ac:dyDescent="0.2">
      <c r="A118" s="26">
        <v>14</v>
      </c>
      <c r="B118" s="27" t="s">
        <v>25</v>
      </c>
      <c r="C118" s="3">
        <f t="shared" ref="C118:F118" si="54">C56</f>
        <v>2540929.12</v>
      </c>
      <c r="D118" s="3">
        <f t="shared" si="54"/>
        <v>777763.75</v>
      </c>
      <c r="E118" s="3">
        <f t="shared" si="54"/>
        <v>120256.95</v>
      </c>
      <c r="F118" s="3">
        <f t="shared" si="54"/>
        <v>24665.87</v>
      </c>
      <c r="G118" s="3">
        <f t="shared" si="27"/>
        <v>28938.98</v>
      </c>
      <c r="H118" s="3">
        <f t="shared" ref="H118:L118" si="55">H56</f>
        <v>574188</v>
      </c>
      <c r="I118" s="3">
        <f t="shared" si="55"/>
        <v>5630.03</v>
      </c>
      <c r="J118" s="3">
        <f t="shared" si="55"/>
        <v>28279.09</v>
      </c>
      <c r="K118" s="3">
        <f t="shared" si="55"/>
        <v>0</v>
      </c>
      <c r="L118" s="3">
        <f t="shared" si="55"/>
        <v>167189.59</v>
      </c>
      <c r="M118" s="3">
        <f t="shared" si="31"/>
        <v>4267841.38</v>
      </c>
      <c r="N118" s="40"/>
    </row>
    <row r="119" spans="1:14" x14ac:dyDescent="0.2">
      <c r="A119" s="26">
        <v>15</v>
      </c>
      <c r="B119" s="27" t="s">
        <v>24</v>
      </c>
      <c r="C119" s="3">
        <f t="shared" ref="C119:F119" si="56">C57</f>
        <v>3093431.37</v>
      </c>
      <c r="D119" s="3">
        <f t="shared" si="56"/>
        <v>1055842.8799999999</v>
      </c>
      <c r="E119" s="3">
        <f t="shared" si="56"/>
        <v>96835.39</v>
      </c>
      <c r="F119" s="3">
        <f t="shared" si="56"/>
        <v>75199.009999999995</v>
      </c>
      <c r="G119" s="3">
        <f t="shared" si="27"/>
        <v>90003.79</v>
      </c>
      <c r="H119" s="3">
        <f t="shared" ref="H119:L119" si="57">H57</f>
        <v>1155792</v>
      </c>
      <c r="I119" s="3">
        <f t="shared" si="57"/>
        <v>5708.23</v>
      </c>
      <c r="J119" s="3">
        <f t="shared" si="57"/>
        <v>28671.87</v>
      </c>
      <c r="K119" s="3">
        <f t="shared" si="57"/>
        <v>0</v>
      </c>
      <c r="L119" s="3">
        <f t="shared" si="57"/>
        <v>169511.74</v>
      </c>
      <c r="M119" s="3">
        <f t="shared" si="31"/>
        <v>5770996.2800000003</v>
      </c>
      <c r="N119" s="40"/>
    </row>
    <row r="120" spans="1:14" x14ac:dyDescent="0.2">
      <c r="A120" s="26">
        <v>16</v>
      </c>
      <c r="B120" s="27" t="s">
        <v>23</v>
      </c>
      <c r="C120" s="3">
        <f t="shared" ref="C120:F120" si="58">C58</f>
        <v>8730525.8800000008</v>
      </c>
      <c r="D120" s="3">
        <f t="shared" si="58"/>
        <v>3661048.71</v>
      </c>
      <c r="E120" s="3">
        <f t="shared" si="58"/>
        <v>47968.18</v>
      </c>
      <c r="F120" s="3">
        <f t="shared" si="58"/>
        <v>294896.2</v>
      </c>
      <c r="G120" s="3">
        <f t="shared" si="27"/>
        <v>386476.39</v>
      </c>
      <c r="H120" s="3">
        <f t="shared" ref="H120:L120" si="59">H58</f>
        <v>1847091</v>
      </c>
      <c r="I120" s="3">
        <f t="shared" si="59"/>
        <v>13946.65</v>
      </c>
      <c r="J120" s="3">
        <f t="shared" si="59"/>
        <v>70052.66</v>
      </c>
      <c r="K120" s="3">
        <f t="shared" si="59"/>
        <v>0</v>
      </c>
      <c r="L120" s="3">
        <f t="shared" si="59"/>
        <v>414160.22</v>
      </c>
      <c r="M120" s="3">
        <f t="shared" si="31"/>
        <v>15466165.890000001</v>
      </c>
      <c r="N120" s="40"/>
    </row>
    <row r="121" spans="1:14" x14ac:dyDescent="0.2">
      <c r="A121" s="26">
        <v>17</v>
      </c>
      <c r="B121" s="27" t="s">
        <v>11</v>
      </c>
      <c r="C121" s="3">
        <f t="shared" ref="C121:F121" si="60">C59</f>
        <v>4030762.94</v>
      </c>
      <c r="D121" s="3">
        <f t="shared" si="60"/>
        <v>1342336.96</v>
      </c>
      <c r="E121" s="3">
        <f t="shared" si="60"/>
        <v>82377.63</v>
      </c>
      <c r="F121" s="3">
        <f t="shared" si="60"/>
        <v>129085.54</v>
      </c>
      <c r="G121" s="3">
        <f t="shared" si="27"/>
        <v>154362.34000000003</v>
      </c>
      <c r="H121" s="3">
        <f t="shared" ref="H121:L121" si="61">H59</f>
        <v>0</v>
      </c>
      <c r="I121" s="3">
        <f t="shared" si="61"/>
        <v>8291.09</v>
      </c>
      <c r="J121" s="3">
        <f t="shared" si="61"/>
        <v>41645.31</v>
      </c>
      <c r="K121" s="3">
        <f t="shared" si="61"/>
        <v>0</v>
      </c>
      <c r="L121" s="3">
        <f t="shared" si="61"/>
        <v>246212.34</v>
      </c>
      <c r="M121" s="3">
        <f t="shared" si="31"/>
        <v>6035074.1499999994</v>
      </c>
      <c r="N121" s="40"/>
    </row>
    <row r="122" spans="1:14" x14ac:dyDescent="0.2">
      <c r="A122" s="26">
        <v>18</v>
      </c>
      <c r="B122" s="27" t="s">
        <v>2</v>
      </c>
      <c r="C122" s="3">
        <f t="shared" ref="C122:F122" si="62">C60</f>
        <v>38071621.060000002</v>
      </c>
      <c r="D122" s="3">
        <f t="shared" si="62"/>
        <v>15650968.800000001</v>
      </c>
      <c r="E122" s="3">
        <f t="shared" si="62"/>
        <v>28739.37</v>
      </c>
      <c r="F122" s="3">
        <f t="shared" si="62"/>
        <v>1183662.82</v>
      </c>
      <c r="G122" s="3">
        <f t="shared" si="27"/>
        <v>4525843.32</v>
      </c>
      <c r="H122" s="3">
        <f t="shared" ref="H122:L122" si="63">H60</f>
        <v>29852</v>
      </c>
      <c r="I122" s="3">
        <f t="shared" si="63"/>
        <v>46911.71</v>
      </c>
      <c r="J122" s="3">
        <f t="shared" si="63"/>
        <v>235632.92</v>
      </c>
      <c r="K122" s="3">
        <f t="shared" si="63"/>
        <v>0</v>
      </c>
      <c r="L122" s="3">
        <f t="shared" si="63"/>
        <v>1393091.72</v>
      </c>
      <c r="M122" s="3">
        <f t="shared" si="31"/>
        <v>61166323.719999999</v>
      </c>
      <c r="N122" s="40"/>
    </row>
    <row r="123" spans="1:14" x14ac:dyDescent="0.2">
      <c r="A123" s="26">
        <v>19</v>
      </c>
      <c r="B123" s="27" t="s">
        <v>12</v>
      </c>
      <c r="C123" s="3">
        <f t="shared" ref="C123:F123" si="64">C61</f>
        <v>4161735.76</v>
      </c>
      <c r="D123" s="3">
        <f t="shared" si="64"/>
        <v>1587737.98</v>
      </c>
      <c r="E123" s="3">
        <f t="shared" si="64"/>
        <v>77895.73</v>
      </c>
      <c r="F123" s="3">
        <f t="shared" si="64"/>
        <v>98843.19</v>
      </c>
      <c r="G123" s="3">
        <f t="shared" si="27"/>
        <v>116527.13</v>
      </c>
      <c r="H123" s="3">
        <f t="shared" ref="H123:L123" si="65">H61</f>
        <v>0</v>
      </c>
      <c r="I123" s="3">
        <f t="shared" si="65"/>
        <v>7628.93</v>
      </c>
      <c r="J123" s="3">
        <f t="shared" si="65"/>
        <v>38319.360000000001</v>
      </c>
      <c r="K123" s="3">
        <f t="shared" si="65"/>
        <v>0</v>
      </c>
      <c r="L123" s="3">
        <f t="shared" si="65"/>
        <v>226548.89</v>
      </c>
      <c r="M123" s="3">
        <f t="shared" si="31"/>
        <v>6315236.9700000007</v>
      </c>
      <c r="N123" s="40"/>
    </row>
    <row r="124" spans="1:14" x14ac:dyDescent="0.2">
      <c r="A124" s="26">
        <v>20</v>
      </c>
      <c r="B124" s="27" t="s">
        <v>13</v>
      </c>
      <c r="C124" s="3">
        <f t="shared" ref="C124:F124" si="66">C62</f>
        <v>4001804.35</v>
      </c>
      <c r="D124" s="3">
        <f t="shared" si="66"/>
        <v>1370984.81</v>
      </c>
      <c r="E124" s="3">
        <f t="shared" si="66"/>
        <v>89895.62</v>
      </c>
      <c r="F124" s="3">
        <f t="shared" si="66"/>
        <v>152513.35</v>
      </c>
      <c r="G124" s="3">
        <f t="shared" si="27"/>
        <v>238667.93</v>
      </c>
      <c r="H124" s="3">
        <f t="shared" ref="H124:L124" si="67">H62</f>
        <v>1312510</v>
      </c>
      <c r="I124" s="3">
        <f t="shared" si="67"/>
        <v>10212.540000000001</v>
      </c>
      <c r="J124" s="3">
        <f t="shared" si="67"/>
        <v>51296.55</v>
      </c>
      <c r="K124" s="3">
        <f t="shared" si="67"/>
        <v>0</v>
      </c>
      <c r="L124" s="3">
        <f t="shared" si="67"/>
        <v>303271.74</v>
      </c>
      <c r="M124" s="3">
        <f t="shared" si="31"/>
        <v>7531156.8899999997</v>
      </c>
      <c r="N124" s="40"/>
    </row>
    <row r="125" spans="1:14" x14ac:dyDescent="0.2">
      <c r="A125" s="56" t="s">
        <v>36</v>
      </c>
      <c r="B125" s="57"/>
      <c r="C125" s="18">
        <f>SUM(C105:C124)</f>
        <v>110591194.94999999</v>
      </c>
      <c r="D125" s="18">
        <f t="shared" ref="D125:M125" si="68">SUM(D105:D124)</f>
        <v>41357583</v>
      </c>
      <c r="E125" s="18">
        <f t="shared" si="68"/>
        <v>1913575.2799999998</v>
      </c>
      <c r="F125" s="18">
        <f t="shared" si="68"/>
        <v>3346000.43</v>
      </c>
      <c r="G125" s="18">
        <f t="shared" si="68"/>
        <v>8571111.5200000014</v>
      </c>
      <c r="H125" s="18">
        <f t="shared" si="68"/>
        <v>10495690</v>
      </c>
      <c r="I125" s="18">
        <f t="shared" si="68"/>
        <v>206493.74999999997</v>
      </c>
      <c r="J125" s="18">
        <f t="shared" si="68"/>
        <v>1037197.8</v>
      </c>
      <c r="K125" s="18">
        <f t="shared" si="68"/>
        <v>0</v>
      </c>
      <c r="L125" s="18">
        <f t="shared" si="68"/>
        <v>6132044.9999999991</v>
      </c>
      <c r="M125" s="18">
        <f t="shared" si="68"/>
        <v>183650891.72999999</v>
      </c>
      <c r="N125" s="41"/>
    </row>
    <row r="126" spans="1:14" x14ac:dyDescent="0.2">
      <c r="A126" s="30" t="s">
        <v>45</v>
      </c>
    </row>
    <row r="129" spans="1:16" x14ac:dyDescent="0.2">
      <c r="A129" s="44" t="s">
        <v>47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2"/>
      <c r="O129" s="29"/>
      <c r="P129" s="25"/>
    </row>
    <row r="130" spans="1:1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N130" s="8"/>
      <c r="O130" s="8"/>
      <c r="P130" s="25"/>
    </row>
    <row r="131" spans="1:16" x14ac:dyDescent="0.2">
      <c r="A131" s="53" t="s">
        <v>1</v>
      </c>
      <c r="B131" s="53" t="s">
        <v>37</v>
      </c>
      <c r="C131" s="46" t="s">
        <v>28</v>
      </c>
      <c r="D131" s="46" t="s">
        <v>29</v>
      </c>
      <c r="E131" s="46" t="s">
        <v>27</v>
      </c>
      <c r="F131" s="46" t="s">
        <v>30</v>
      </c>
      <c r="G131" s="46" t="s">
        <v>31</v>
      </c>
      <c r="H131" s="58" t="s">
        <v>32</v>
      </c>
      <c r="I131" s="46" t="s">
        <v>33</v>
      </c>
      <c r="J131" s="46" t="s">
        <v>34</v>
      </c>
      <c r="K131" s="46" t="s">
        <v>35</v>
      </c>
      <c r="L131" s="46" t="s">
        <v>38</v>
      </c>
      <c r="M131" s="46" t="s">
        <v>36</v>
      </c>
      <c r="N131" s="61"/>
      <c r="O131" s="32"/>
      <c r="P131" s="25"/>
    </row>
    <row r="132" spans="1:16" x14ac:dyDescent="0.2">
      <c r="A132" s="54"/>
      <c r="B132" s="54"/>
      <c r="C132" s="47"/>
      <c r="D132" s="47"/>
      <c r="E132" s="47"/>
      <c r="F132" s="47"/>
      <c r="G132" s="47"/>
      <c r="H132" s="59"/>
      <c r="I132" s="47"/>
      <c r="J132" s="47"/>
      <c r="K132" s="47"/>
      <c r="L132" s="47"/>
      <c r="M132" s="47"/>
      <c r="N132" s="61"/>
      <c r="O132" s="32"/>
      <c r="P132" s="25"/>
    </row>
    <row r="133" spans="1:16" x14ac:dyDescent="0.2">
      <c r="A133" s="55"/>
      <c r="B133" s="55"/>
      <c r="C133" s="48"/>
      <c r="D133" s="48"/>
      <c r="E133" s="48"/>
      <c r="F133" s="48"/>
      <c r="G133" s="48"/>
      <c r="H133" s="60"/>
      <c r="I133" s="48"/>
      <c r="J133" s="48"/>
      <c r="K133" s="48"/>
      <c r="L133" s="48"/>
      <c r="M133" s="48"/>
      <c r="N133" s="61"/>
      <c r="O133" s="32"/>
      <c r="P133" s="25"/>
    </row>
    <row r="134" spans="1:16" x14ac:dyDescent="0.2">
      <c r="A134" s="26">
        <v>1</v>
      </c>
      <c r="B134" s="27" t="s">
        <v>3</v>
      </c>
      <c r="C134" s="3">
        <v>5449162.71</v>
      </c>
      <c r="D134" s="3">
        <v>1631063.43</v>
      </c>
      <c r="E134" s="3">
        <v>176554.63</v>
      </c>
      <c r="F134" s="3">
        <v>136440.1</v>
      </c>
      <c r="G134" s="3">
        <v>121269.72</v>
      </c>
      <c r="H134" s="3">
        <v>209155</v>
      </c>
      <c r="I134" s="3">
        <v>7599.21</v>
      </c>
      <c r="J134" s="3">
        <v>23102.76</v>
      </c>
      <c r="K134" s="3">
        <v>0</v>
      </c>
      <c r="L134" s="3">
        <v>44459.15</v>
      </c>
      <c r="M134" s="3">
        <f>SUM(C134:L134)</f>
        <v>7798806.709999999</v>
      </c>
      <c r="N134" s="40"/>
      <c r="O134" s="33"/>
      <c r="P134" s="25"/>
    </row>
    <row r="135" spans="1:16" x14ac:dyDescent="0.2">
      <c r="A135" s="26">
        <v>2</v>
      </c>
      <c r="B135" s="27" t="s">
        <v>4</v>
      </c>
      <c r="C135" s="3">
        <v>3735710.9</v>
      </c>
      <c r="D135" s="3">
        <v>1071886.03</v>
      </c>
      <c r="E135" s="3">
        <v>217140.5</v>
      </c>
      <c r="F135" s="3">
        <v>55839.61</v>
      </c>
      <c r="G135" s="3">
        <v>49233.48</v>
      </c>
      <c r="H135" s="3">
        <v>5023</v>
      </c>
      <c r="I135" s="3">
        <v>5249.91</v>
      </c>
      <c r="J135" s="3">
        <v>15960.52</v>
      </c>
      <c r="K135" s="3">
        <v>0</v>
      </c>
      <c r="L135" s="3">
        <v>30714.560000000001</v>
      </c>
      <c r="M135" s="3">
        <f t="shared" ref="M135:M153" si="69">SUM(C135:L135)</f>
        <v>5186758.51</v>
      </c>
      <c r="N135" s="40"/>
      <c r="O135" s="33"/>
      <c r="P135" s="25"/>
    </row>
    <row r="136" spans="1:16" x14ac:dyDescent="0.2">
      <c r="A136" s="26">
        <v>3</v>
      </c>
      <c r="B136" s="27" t="s">
        <v>19</v>
      </c>
      <c r="C136" s="3">
        <v>3650668.19</v>
      </c>
      <c r="D136" s="3">
        <v>998052.57</v>
      </c>
      <c r="E136" s="3">
        <v>224640.06</v>
      </c>
      <c r="F136" s="3">
        <v>41050.67</v>
      </c>
      <c r="G136" s="3">
        <v>35976.53</v>
      </c>
      <c r="H136" s="3">
        <v>864638</v>
      </c>
      <c r="I136" s="3">
        <v>5417.95</v>
      </c>
      <c r="J136" s="3">
        <v>16471.38</v>
      </c>
      <c r="K136" s="3">
        <v>0</v>
      </c>
      <c r="L136" s="3">
        <v>31697.66</v>
      </c>
      <c r="M136" s="3">
        <f t="shared" si="69"/>
        <v>5868613.0099999998</v>
      </c>
      <c r="N136" s="40"/>
      <c r="O136" s="33"/>
      <c r="P136" s="25"/>
    </row>
    <row r="137" spans="1:16" x14ac:dyDescent="0.2">
      <c r="A137" s="26">
        <v>4</v>
      </c>
      <c r="B137" s="27" t="s">
        <v>20</v>
      </c>
      <c r="C137" s="3">
        <v>8699768.0500000007</v>
      </c>
      <c r="D137" s="3">
        <v>3028712.05</v>
      </c>
      <c r="E137" s="3">
        <v>201700.22</v>
      </c>
      <c r="F137" s="3">
        <v>401188.91</v>
      </c>
      <c r="G137" s="3">
        <v>449582.12</v>
      </c>
      <c r="H137" s="3">
        <v>6344825</v>
      </c>
      <c r="I137" s="3">
        <v>22325.3</v>
      </c>
      <c r="J137" s="3">
        <v>67872.31</v>
      </c>
      <c r="K137" s="3">
        <v>0</v>
      </c>
      <c r="L137" s="3">
        <v>130614.07</v>
      </c>
      <c r="M137" s="3">
        <f t="shared" si="69"/>
        <v>19346588.030000001</v>
      </c>
      <c r="N137" s="40"/>
      <c r="O137" s="33"/>
      <c r="P137" s="25"/>
    </row>
    <row r="138" spans="1:16" x14ac:dyDescent="0.2">
      <c r="A138" s="26">
        <v>5</v>
      </c>
      <c r="B138" s="27" t="s">
        <v>5</v>
      </c>
      <c r="C138" s="3">
        <v>8394420.2799999993</v>
      </c>
      <c r="D138" s="3">
        <v>2363709.16</v>
      </c>
      <c r="E138" s="3">
        <v>157364.57</v>
      </c>
      <c r="F138" s="3">
        <v>255013.32</v>
      </c>
      <c r="G138" s="3">
        <v>230452.1</v>
      </c>
      <c r="H138" s="3">
        <v>2500713</v>
      </c>
      <c r="I138" s="3">
        <v>14921.53</v>
      </c>
      <c r="J138" s="3">
        <v>45363.72</v>
      </c>
      <c r="K138" s="3">
        <v>0</v>
      </c>
      <c r="L138" s="3">
        <v>87298.34</v>
      </c>
      <c r="M138" s="3">
        <f t="shared" si="69"/>
        <v>14049256.02</v>
      </c>
      <c r="N138" s="40"/>
      <c r="O138" s="33"/>
      <c r="P138" s="25"/>
    </row>
    <row r="139" spans="1:16" x14ac:dyDescent="0.2">
      <c r="A139" s="26">
        <v>6</v>
      </c>
      <c r="B139" s="27" t="s">
        <v>15</v>
      </c>
      <c r="C139" s="3">
        <v>3577202.42</v>
      </c>
      <c r="D139" s="3">
        <v>752598.49</v>
      </c>
      <c r="E139" s="3">
        <v>299415.11</v>
      </c>
      <c r="F139" s="3">
        <v>131129.89000000001</v>
      </c>
      <c r="G139" s="3">
        <v>106018.52</v>
      </c>
      <c r="H139" s="3">
        <v>1019349</v>
      </c>
      <c r="I139" s="3">
        <v>7997.02</v>
      </c>
      <c r="J139" s="3">
        <v>24312.15</v>
      </c>
      <c r="K139" s="3">
        <v>0</v>
      </c>
      <c r="L139" s="3">
        <v>46786.51</v>
      </c>
      <c r="M139" s="3">
        <f t="shared" si="69"/>
        <v>5964809.1099999994</v>
      </c>
      <c r="N139" s="40"/>
      <c r="O139" s="33"/>
      <c r="P139" s="25"/>
    </row>
    <row r="140" spans="1:16" x14ac:dyDescent="0.2">
      <c r="A140" s="26">
        <v>7</v>
      </c>
      <c r="B140" s="27" t="s">
        <v>16</v>
      </c>
      <c r="C140" s="3">
        <v>2997052.86</v>
      </c>
      <c r="D140" s="3">
        <v>662830.55000000005</v>
      </c>
      <c r="E140" s="3">
        <v>295444.75</v>
      </c>
      <c r="F140" s="3">
        <v>42156.959999999999</v>
      </c>
      <c r="G140" s="3">
        <v>36545.9</v>
      </c>
      <c r="H140" s="3">
        <v>0</v>
      </c>
      <c r="I140" s="3">
        <v>5762.04</v>
      </c>
      <c r="J140" s="3">
        <v>17517.48</v>
      </c>
      <c r="K140" s="3">
        <v>0</v>
      </c>
      <c r="L140" s="3">
        <v>33710.79</v>
      </c>
      <c r="M140" s="3">
        <f t="shared" si="69"/>
        <v>4091021.33</v>
      </c>
      <c r="N140" s="40"/>
      <c r="O140" s="33"/>
      <c r="P140" s="25"/>
    </row>
    <row r="141" spans="1:16" x14ac:dyDescent="0.2">
      <c r="A141" s="26">
        <v>8</v>
      </c>
      <c r="B141" s="27" t="s">
        <v>6</v>
      </c>
      <c r="C141" s="3">
        <v>4839563.79</v>
      </c>
      <c r="D141" s="3">
        <v>1423482.48</v>
      </c>
      <c r="E141" s="3">
        <v>189348</v>
      </c>
      <c r="F141" s="3">
        <v>102513.94</v>
      </c>
      <c r="G141" s="3">
        <v>90129.75</v>
      </c>
      <c r="H141" s="3">
        <v>91081</v>
      </c>
      <c r="I141" s="3">
        <v>6937.98</v>
      </c>
      <c r="J141" s="3">
        <v>21092.52</v>
      </c>
      <c r="K141" s="3">
        <v>0</v>
      </c>
      <c r="L141" s="3">
        <v>40590.620000000003</v>
      </c>
      <c r="M141" s="3">
        <f t="shared" si="69"/>
        <v>6804740.0800000001</v>
      </c>
      <c r="N141" s="40"/>
      <c r="O141" s="33"/>
      <c r="P141" s="25"/>
    </row>
    <row r="142" spans="1:16" x14ac:dyDescent="0.2">
      <c r="A142" s="26">
        <v>9</v>
      </c>
      <c r="B142" s="27" t="s">
        <v>7</v>
      </c>
      <c r="C142" s="3">
        <v>4444577.0999999996</v>
      </c>
      <c r="D142" s="3">
        <v>1220967.74</v>
      </c>
      <c r="E142" s="3">
        <v>201700.22</v>
      </c>
      <c r="F142" s="3">
        <v>64697.72</v>
      </c>
      <c r="G142" s="3">
        <v>55854.46</v>
      </c>
      <c r="H142" s="3">
        <v>16765</v>
      </c>
      <c r="I142" s="3">
        <v>6687.85</v>
      </c>
      <c r="J142" s="3">
        <v>20332.07</v>
      </c>
      <c r="K142" s="3">
        <v>0</v>
      </c>
      <c r="L142" s="3">
        <v>39127.22</v>
      </c>
      <c r="M142" s="3">
        <f t="shared" si="69"/>
        <v>6070709.379999999</v>
      </c>
      <c r="N142" s="40"/>
      <c r="O142" s="33"/>
      <c r="P142" s="25"/>
    </row>
    <row r="143" spans="1:16" x14ac:dyDescent="0.2">
      <c r="A143" s="26">
        <v>10</v>
      </c>
      <c r="B143" s="27" t="s">
        <v>14</v>
      </c>
      <c r="C143" s="3">
        <v>2846865.47</v>
      </c>
      <c r="D143" s="3">
        <v>694655.37</v>
      </c>
      <c r="E143" s="3">
        <v>286401.15999999997</v>
      </c>
      <c r="F143" s="3">
        <v>48033.15</v>
      </c>
      <c r="G143" s="3">
        <v>41830.300000000003</v>
      </c>
      <c r="H143" s="3">
        <v>0</v>
      </c>
      <c r="I143" s="3">
        <v>4969.83</v>
      </c>
      <c r="J143" s="3">
        <v>15109.05</v>
      </c>
      <c r="K143" s="3">
        <v>0</v>
      </c>
      <c r="L143" s="3">
        <v>29075.99</v>
      </c>
      <c r="M143" s="3">
        <f t="shared" si="69"/>
        <v>3966940.3200000003</v>
      </c>
      <c r="N143" s="40"/>
      <c r="O143" s="33"/>
      <c r="P143" s="25"/>
    </row>
    <row r="144" spans="1:16" x14ac:dyDescent="0.2">
      <c r="A144" s="26">
        <v>11</v>
      </c>
      <c r="B144" s="27" t="s">
        <v>8</v>
      </c>
      <c r="C144" s="3">
        <v>4680465.8099999996</v>
      </c>
      <c r="D144" s="3">
        <v>1629138.26</v>
      </c>
      <c r="E144" s="3">
        <v>200376.77</v>
      </c>
      <c r="F144" s="3">
        <v>125979.67</v>
      </c>
      <c r="G144" s="3">
        <v>111825.36</v>
      </c>
      <c r="H144" s="3">
        <v>6339</v>
      </c>
      <c r="I144" s="3">
        <v>7451.74</v>
      </c>
      <c r="J144" s="3">
        <v>22654.42</v>
      </c>
      <c r="K144" s="3">
        <v>0</v>
      </c>
      <c r="L144" s="3">
        <v>43596.37</v>
      </c>
      <c r="M144" s="3">
        <f t="shared" si="69"/>
        <v>6827827.3999999994</v>
      </c>
      <c r="N144" s="40"/>
      <c r="O144" s="33"/>
      <c r="P144" s="25"/>
    </row>
    <row r="145" spans="1:16" x14ac:dyDescent="0.2">
      <c r="A145" s="26">
        <v>12</v>
      </c>
      <c r="B145" s="27" t="s">
        <v>9</v>
      </c>
      <c r="C145" s="3">
        <v>5048671.8499999996</v>
      </c>
      <c r="D145" s="3">
        <v>1443155.73</v>
      </c>
      <c r="E145" s="3">
        <v>184274.77</v>
      </c>
      <c r="F145" s="3">
        <v>83748.320000000007</v>
      </c>
      <c r="G145" s="3">
        <v>72972.490000000005</v>
      </c>
      <c r="H145" s="3">
        <v>464955</v>
      </c>
      <c r="I145" s="3">
        <v>7122.89</v>
      </c>
      <c r="J145" s="3">
        <v>21654.68</v>
      </c>
      <c r="K145" s="3">
        <v>0</v>
      </c>
      <c r="L145" s="3">
        <v>41672.46</v>
      </c>
      <c r="M145" s="3">
        <f t="shared" si="69"/>
        <v>7368228.1899999995</v>
      </c>
      <c r="N145" s="40"/>
      <c r="O145" s="33"/>
      <c r="P145" s="25"/>
    </row>
    <row r="146" spans="1:16" x14ac:dyDescent="0.2">
      <c r="A146" s="26">
        <v>13</v>
      </c>
      <c r="B146" s="27" t="s">
        <v>10</v>
      </c>
      <c r="C146" s="3">
        <v>6390974.96</v>
      </c>
      <c r="D146" s="3">
        <v>2054823.45</v>
      </c>
      <c r="E146" s="3">
        <v>156702.84</v>
      </c>
      <c r="F146" s="3">
        <v>148551.67000000001</v>
      </c>
      <c r="G146" s="3">
        <v>130606.42</v>
      </c>
      <c r="H146" s="3">
        <v>-75875</v>
      </c>
      <c r="I146" s="3">
        <v>7387.42</v>
      </c>
      <c r="J146" s="3">
        <v>22458.86</v>
      </c>
      <c r="K146" s="3">
        <v>0</v>
      </c>
      <c r="L146" s="3">
        <v>43220.03</v>
      </c>
      <c r="M146" s="3">
        <f t="shared" si="69"/>
        <v>8878850.6499999985</v>
      </c>
      <c r="N146" s="40"/>
      <c r="O146" s="33"/>
      <c r="P146" s="25"/>
    </row>
    <row r="147" spans="1:16" x14ac:dyDescent="0.2">
      <c r="A147" s="26">
        <v>14</v>
      </c>
      <c r="B147" s="27" t="s">
        <v>25</v>
      </c>
      <c r="C147" s="3">
        <v>3510016.15</v>
      </c>
      <c r="D147" s="3">
        <v>901633.09</v>
      </c>
      <c r="E147" s="3">
        <v>237433.43</v>
      </c>
      <c r="F147" s="3">
        <v>28059.49</v>
      </c>
      <c r="G147" s="3">
        <v>24733.08</v>
      </c>
      <c r="H147" s="3">
        <v>554801</v>
      </c>
      <c r="I147" s="3">
        <v>5587.58</v>
      </c>
      <c r="J147" s="3">
        <v>16987.09</v>
      </c>
      <c r="K147" s="3">
        <v>0</v>
      </c>
      <c r="L147" s="3">
        <v>32690.11</v>
      </c>
      <c r="M147" s="3">
        <f t="shared" si="69"/>
        <v>5311941.0200000005</v>
      </c>
      <c r="N147" s="40"/>
      <c r="O147" s="33"/>
      <c r="P147" s="25"/>
    </row>
    <row r="148" spans="1:16" x14ac:dyDescent="0.2">
      <c r="A148" s="26">
        <v>15</v>
      </c>
      <c r="B148" s="27" t="s">
        <v>24</v>
      </c>
      <c r="C148" s="3">
        <v>4176045.7</v>
      </c>
      <c r="D148" s="3">
        <v>1229968.1399999999</v>
      </c>
      <c r="E148" s="3">
        <v>201700.22</v>
      </c>
      <c r="F148" s="3">
        <v>86438.89</v>
      </c>
      <c r="G148" s="3">
        <v>75244.92</v>
      </c>
      <c r="H148" s="3">
        <v>-446</v>
      </c>
      <c r="I148" s="3">
        <v>5701.02</v>
      </c>
      <c r="J148" s="3">
        <v>17331.96</v>
      </c>
      <c r="K148" s="3">
        <v>0</v>
      </c>
      <c r="L148" s="3">
        <v>33353.769999999997</v>
      </c>
      <c r="M148" s="3">
        <f t="shared" si="69"/>
        <v>5825338.6199999982</v>
      </c>
      <c r="N148" s="40"/>
      <c r="O148" s="33"/>
      <c r="P148" s="25"/>
    </row>
    <row r="149" spans="1:16" x14ac:dyDescent="0.2">
      <c r="A149" s="26">
        <v>16</v>
      </c>
      <c r="B149" s="27" t="s">
        <v>23</v>
      </c>
      <c r="C149" s="3">
        <v>11362772.17</v>
      </c>
      <c r="D149" s="3">
        <v>4651088.1399999997</v>
      </c>
      <c r="E149" s="3">
        <v>127145.74</v>
      </c>
      <c r="F149" s="3">
        <v>334430.84999999998</v>
      </c>
      <c r="G149" s="3">
        <v>296738.45</v>
      </c>
      <c r="H149" s="3">
        <v>0</v>
      </c>
      <c r="I149" s="3">
        <v>13129.37</v>
      </c>
      <c r="J149" s="3">
        <v>39915.279999999999</v>
      </c>
      <c r="K149" s="3">
        <v>0</v>
      </c>
      <c r="L149" s="3">
        <v>76813.320000000007</v>
      </c>
      <c r="M149" s="3">
        <f t="shared" si="69"/>
        <v>16902033.32</v>
      </c>
      <c r="N149" s="40"/>
      <c r="O149" s="33"/>
      <c r="P149" s="25"/>
    </row>
    <row r="150" spans="1:16" x14ac:dyDescent="0.2">
      <c r="A150" s="26">
        <v>17</v>
      </c>
      <c r="B150" s="27" t="s">
        <v>11</v>
      </c>
      <c r="C150" s="3">
        <v>5413875.4699999997</v>
      </c>
      <c r="D150" s="3">
        <v>1554401.16</v>
      </c>
      <c r="E150" s="3">
        <v>179642.68</v>
      </c>
      <c r="F150" s="3">
        <v>144445.87</v>
      </c>
      <c r="G150" s="3">
        <v>129527.19</v>
      </c>
      <c r="H150" s="3">
        <v>0</v>
      </c>
      <c r="I150" s="3">
        <v>7881.45</v>
      </c>
      <c r="J150" s="3">
        <v>23960.79</v>
      </c>
      <c r="K150" s="3">
        <v>0</v>
      </c>
      <c r="L150" s="3">
        <v>46110.35</v>
      </c>
      <c r="M150" s="3">
        <f t="shared" si="69"/>
        <v>7499844.96</v>
      </c>
      <c r="N150" s="40"/>
      <c r="O150" s="33"/>
      <c r="P150" s="25"/>
    </row>
    <row r="151" spans="1:16" x14ac:dyDescent="0.2">
      <c r="A151" s="26">
        <v>18</v>
      </c>
      <c r="B151" s="27" t="s">
        <v>2</v>
      </c>
      <c r="C151" s="3">
        <v>49009666.810000002</v>
      </c>
      <c r="D151" s="3">
        <v>18343048.359999999</v>
      </c>
      <c r="E151" s="3">
        <v>97809.22</v>
      </c>
      <c r="F151" s="3">
        <v>1371332.17</v>
      </c>
      <c r="G151" s="3">
        <v>1488315.43</v>
      </c>
      <c r="H151" s="3">
        <v>19721761</v>
      </c>
      <c r="I151" s="3">
        <v>46235.13</v>
      </c>
      <c r="J151" s="3">
        <v>140561.81</v>
      </c>
      <c r="K151" s="3">
        <v>0</v>
      </c>
      <c r="L151" s="3">
        <v>270498.38</v>
      </c>
      <c r="M151" s="3">
        <f t="shared" si="69"/>
        <v>90489228.310000002</v>
      </c>
      <c r="N151" s="40"/>
      <c r="O151" s="33"/>
      <c r="P151" s="25"/>
    </row>
    <row r="152" spans="1:16" x14ac:dyDescent="0.2">
      <c r="A152" s="26">
        <v>19</v>
      </c>
      <c r="B152" s="27" t="s">
        <v>12</v>
      </c>
      <c r="C152" s="3">
        <v>5565714.4199999999</v>
      </c>
      <c r="D152" s="3">
        <v>1996496.07</v>
      </c>
      <c r="E152" s="3">
        <v>172804.85</v>
      </c>
      <c r="F152" s="3">
        <v>111748.99</v>
      </c>
      <c r="G152" s="3">
        <v>99009.73</v>
      </c>
      <c r="H152" s="3">
        <v>1729082</v>
      </c>
      <c r="I152" s="3">
        <v>7443.99</v>
      </c>
      <c r="J152" s="3">
        <v>22630.85</v>
      </c>
      <c r="K152" s="3">
        <v>0</v>
      </c>
      <c r="L152" s="3">
        <v>43551.01</v>
      </c>
      <c r="M152" s="3">
        <f t="shared" si="69"/>
        <v>9748481.9100000001</v>
      </c>
      <c r="N152" s="40"/>
      <c r="O152" s="33"/>
      <c r="P152" s="25"/>
    </row>
    <row r="153" spans="1:16" x14ac:dyDescent="0.2">
      <c r="A153" s="26">
        <v>20</v>
      </c>
      <c r="B153" s="27" t="s">
        <v>13</v>
      </c>
      <c r="C153" s="3">
        <v>5803017.7199999997</v>
      </c>
      <c r="D153" s="3">
        <v>1639582.73</v>
      </c>
      <c r="E153" s="3">
        <v>191112.64</v>
      </c>
      <c r="F153" s="3">
        <v>182959.16</v>
      </c>
      <c r="G153" s="3">
        <v>156618.53</v>
      </c>
      <c r="H153" s="3">
        <v>425319</v>
      </c>
      <c r="I153" s="3">
        <v>10684.54</v>
      </c>
      <c r="J153" s="3">
        <v>32482.639999999999</v>
      </c>
      <c r="K153" s="3">
        <v>0</v>
      </c>
      <c r="L153" s="3">
        <v>62509.89</v>
      </c>
      <c r="M153" s="3">
        <f t="shared" si="69"/>
        <v>8504286.8499999996</v>
      </c>
      <c r="N153" s="40"/>
      <c r="O153" s="33"/>
      <c r="P153" s="25"/>
    </row>
    <row r="154" spans="1:16" x14ac:dyDescent="0.2">
      <c r="A154" s="56" t="s">
        <v>0</v>
      </c>
      <c r="B154" s="57"/>
      <c r="C154" s="18">
        <f>SUM(C134:C153)</f>
        <v>149596212.82999998</v>
      </c>
      <c r="D154" s="18">
        <f t="shared" ref="D154:M154" si="70">SUM(D134:D153)</f>
        <v>49291293</v>
      </c>
      <c r="E154" s="18">
        <f t="shared" si="70"/>
        <v>3998712.3800000008</v>
      </c>
      <c r="F154" s="18">
        <f>SUM(F134:F153)</f>
        <v>3895759.35</v>
      </c>
      <c r="G154" s="18">
        <f>SUM(G134:G153)</f>
        <v>3802484.4799999995</v>
      </c>
      <c r="H154" s="18">
        <f t="shared" si="70"/>
        <v>33877485</v>
      </c>
      <c r="I154" s="18">
        <f t="shared" si="70"/>
        <v>206493.75000000003</v>
      </c>
      <c r="J154" s="18">
        <f t="shared" si="70"/>
        <v>627772.34</v>
      </c>
      <c r="K154" s="34">
        <f t="shared" si="70"/>
        <v>0</v>
      </c>
      <c r="L154" s="18">
        <f t="shared" si="70"/>
        <v>1208090.5999999999</v>
      </c>
      <c r="M154" s="18">
        <f t="shared" si="70"/>
        <v>246504303.73000002</v>
      </c>
      <c r="N154" s="41"/>
      <c r="O154" s="12"/>
      <c r="P154" s="25"/>
    </row>
    <row r="155" spans="1:16" x14ac:dyDescent="0.2">
      <c r="A155" s="30" t="s">
        <v>45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35"/>
      <c r="P155" s="25"/>
    </row>
    <row r="156" spans="1:16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35"/>
      <c r="P156" s="25"/>
    </row>
    <row r="157" spans="1:16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35"/>
      <c r="P157" s="25"/>
    </row>
    <row r="158" spans="1:16" x14ac:dyDescent="0.2">
      <c r="A158" s="64" t="s">
        <v>48</v>
      </c>
      <c r="B158" s="64"/>
      <c r="C158" s="64"/>
      <c r="D158" s="64"/>
      <c r="E158" s="64"/>
      <c r="F158" s="64"/>
      <c r="G158" s="25"/>
      <c r="H158" s="25"/>
      <c r="I158" s="25"/>
      <c r="J158" s="25"/>
      <c r="K158" s="25"/>
      <c r="L158" s="25"/>
      <c r="M158" s="25"/>
      <c r="N158" s="25"/>
      <c r="O158" s="35"/>
      <c r="P158" s="25"/>
    </row>
    <row r="159" spans="1:16" x14ac:dyDescent="0.2">
      <c r="A159" s="53" t="s">
        <v>1</v>
      </c>
      <c r="B159" s="53" t="s">
        <v>37</v>
      </c>
      <c r="C159" s="46" t="s">
        <v>28</v>
      </c>
      <c r="D159" s="46" t="s">
        <v>29</v>
      </c>
      <c r="E159" s="46" t="s">
        <v>27</v>
      </c>
      <c r="F159" s="46" t="s">
        <v>36</v>
      </c>
      <c r="G159" s="25"/>
      <c r="H159" s="25"/>
      <c r="I159" s="25"/>
      <c r="J159" s="25"/>
      <c r="K159" s="25"/>
      <c r="L159" s="25"/>
      <c r="M159" s="25"/>
      <c r="N159" s="25"/>
      <c r="O159" s="35"/>
      <c r="P159" s="25"/>
    </row>
    <row r="160" spans="1:16" x14ac:dyDescent="0.2">
      <c r="A160" s="54"/>
      <c r="B160" s="54"/>
      <c r="C160" s="47"/>
      <c r="D160" s="47"/>
      <c r="E160" s="47"/>
      <c r="F160" s="47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 x14ac:dyDescent="0.2">
      <c r="A161" s="55"/>
      <c r="B161" s="55"/>
      <c r="C161" s="48"/>
      <c r="D161" s="48"/>
      <c r="E161" s="48"/>
      <c r="F161" s="48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 x14ac:dyDescent="0.2">
      <c r="A162" s="21">
        <v>1</v>
      </c>
      <c r="B162" s="6" t="s">
        <v>3</v>
      </c>
      <c r="C162" s="7">
        <v>531039.07999999996</v>
      </c>
      <c r="D162" s="7">
        <v>55181.59</v>
      </c>
      <c r="E162" s="7">
        <v>-33322.89</v>
      </c>
      <c r="F162" s="7">
        <f t="shared" ref="F162:F181" si="71">SUM(C162:E162)</f>
        <v>552897.77999999991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6" x14ac:dyDescent="0.2">
      <c r="A163" s="21">
        <v>2</v>
      </c>
      <c r="B163" s="6" t="s">
        <v>4</v>
      </c>
      <c r="C163" s="7">
        <v>417081.11</v>
      </c>
      <c r="D163" s="7">
        <v>26452.82</v>
      </c>
      <c r="E163" s="7">
        <v>-33322.89</v>
      </c>
      <c r="F163" s="7">
        <f t="shared" si="71"/>
        <v>410211.04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6" x14ac:dyDescent="0.2">
      <c r="A164" s="21">
        <v>3</v>
      </c>
      <c r="B164" s="6" t="s">
        <v>19</v>
      </c>
      <c r="C164" s="7">
        <v>683465.18</v>
      </c>
      <c r="D164" s="7">
        <v>17104.580000000002</v>
      </c>
      <c r="E164" s="7">
        <v>-33322.89</v>
      </c>
      <c r="F164" s="7">
        <f t="shared" si="71"/>
        <v>667246.87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6" x14ac:dyDescent="0.2">
      <c r="A165" s="21">
        <v>4</v>
      </c>
      <c r="B165" s="6" t="s">
        <v>20</v>
      </c>
      <c r="C165" s="7">
        <v>1324714.19</v>
      </c>
      <c r="D165" s="7">
        <v>638682.73</v>
      </c>
      <c r="E165" s="7">
        <v>-33322.89</v>
      </c>
      <c r="F165" s="7">
        <f t="shared" si="71"/>
        <v>1930074.03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6" x14ac:dyDescent="0.2">
      <c r="A166" s="21">
        <v>5</v>
      </c>
      <c r="B166" s="6" t="s">
        <v>5</v>
      </c>
      <c r="C166" s="7">
        <v>782188.33</v>
      </c>
      <c r="D166" s="7">
        <v>117470.2</v>
      </c>
      <c r="E166" s="7">
        <v>-33322.89</v>
      </c>
      <c r="F166" s="7">
        <f t="shared" si="71"/>
        <v>866335.6399999999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 x14ac:dyDescent="0.2">
      <c r="A167" s="21">
        <v>6</v>
      </c>
      <c r="B167" s="6" t="s">
        <v>15</v>
      </c>
      <c r="C167" s="7">
        <v>526099.28</v>
      </c>
      <c r="D167" s="7">
        <v>41664.449999999997</v>
      </c>
      <c r="E167" s="7">
        <v>-33322.89</v>
      </c>
      <c r="F167" s="7">
        <f t="shared" si="71"/>
        <v>534440.84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1:16" x14ac:dyDescent="0.2">
      <c r="A168" s="21">
        <v>7</v>
      </c>
      <c r="B168" s="6" t="s">
        <v>16</v>
      </c>
      <c r="C168" s="7">
        <v>589942.17000000004</v>
      </c>
      <c r="D168" s="7">
        <v>12458.93</v>
      </c>
      <c r="E168" s="7">
        <v>-33322.89</v>
      </c>
      <c r="F168" s="7">
        <f t="shared" si="71"/>
        <v>569078.21000000008</v>
      </c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1:16" x14ac:dyDescent="0.2">
      <c r="A169" s="21">
        <v>8</v>
      </c>
      <c r="B169" s="6" t="s">
        <v>6</v>
      </c>
      <c r="C169" s="7">
        <v>464649.46</v>
      </c>
      <c r="D169" s="7">
        <v>48277.64</v>
      </c>
      <c r="E169" s="7">
        <v>-33322.89</v>
      </c>
      <c r="F169" s="7">
        <f t="shared" si="71"/>
        <v>479604.21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6" x14ac:dyDescent="0.2">
      <c r="A170" s="21">
        <v>9</v>
      </c>
      <c r="B170" s="6" t="s">
        <v>7</v>
      </c>
      <c r="C170" s="7">
        <v>459162.34</v>
      </c>
      <c r="D170" s="7">
        <v>23859.29</v>
      </c>
      <c r="E170" s="7">
        <v>-33322.89</v>
      </c>
      <c r="F170" s="7">
        <f t="shared" si="71"/>
        <v>449698.74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1:16" x14ac:dyDescent="0.2">
      <c r="A171" s="21">
        <v>10</v>
      </c>
      <c r="B171" s="6" t="s">
        <v>14</v>
      </c>
      <c r="C171" s="7">
        <v>407960.3</v>
      </c>
      <c r="D171" s="7">
        <v>17931.77</v>
      </c>
      <c r="E171" s="7">
        <v>-33322.89</v>
      </c>
      <c r="F171" s="7">
        <f t="shared" si="71"/>
        <v>392569.18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1:16" x14ac:dyDescent="0.2">
      <c r="A172" s="21">
        <v>11</v>
      </c>
      <c r="B172" s="6" t="s">
        <v>8</v>
      </c>
      <c r="C172" s="7">
        <v>552901.47</v>
      </c>
      <c r="D172" s="7">
        <v>36988.58</v>
      </c>
      <c r="E172" s="7">
        <v>-33322.89</v>
      </c>
      <c r="F172" s="7">
        <f t="shared" si="71"/>
        <v>556567.15999999992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1:16" x14ac:dyDescent="0.2">
      <c r="A173" s="21">
        <v>12</v>
      </c>
      <c r="B173" s="6" t="s">
        <v>9</v>
      </c>
      <c r="C173" s="7">
        <v>446326.25</v>
      </c>
      <c r="D173" s="7">
        <v>28653.15</v>
      </c>
      <c r="E173" s="7">
        <v>-33322.89</v>
      </c>
      <c r="F173" s="7">
        <f t="shared" si="71"/>
        <v>441656.51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1:16" x14ac:dyDescent="0.2">
      <c r="A174" s="21">
        <v>13</v>
      </c>
      <c r="B174" s="6" t="s">
        <v>10</v>
      </c>
      <c r="C174" s="7">
        <v>575262.19999999995</v>
      </c>
      <c r="D174" s="7">
        <v>54074.79</v>
      </c>
      <c r="E174" s="7">
        <v>-33322.89</v>
      </c>
      <c r="F174" s="7">
        <f t="shared" si="71"/>
        <v>596014.1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1:16" x14ac:dyDescent="0.2">
      <c r="A175" s="21">
        <v>14</v>
      </c>
      <c r="B175" s="6" t="s">
        <v>25</v>
      </c>
      <c r="C175" s="7">
        <v>370605.36</v>
      </c>
      <c r="D175" s="7">
        <v>10368.67</v>
      </c>
      <c r="E175" s="7">
        <v>-33322.89</v>
      </c>
      <c r="F175" s="7">
        <f t="shared" si="71"/>
        <v>347651.13999999996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1:16" x14ac:dyDescent="0.2">
      <c r="A176" s="21">
        <v>15</v>
      </c>
      <c r="B176" s="6" t="s">
        <v>24</v>
      </c>
      <c r="C176" s="7">
        <v>441340.35</v>
      </c>
      <c r="D176" s="7">
        <v>30574.81</v>
      </c>
      <c r="E176" s="7">
        <v>-33322.89</v>
      </c>
      <c r="F176" s="7">
        <f t="shared" si="71"/>
        <v>438592.26999999996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1:16" x14ac:dyDescent="0.2">
      <c r="A177" s="21">
        <v>16</v>
      </c>
      <c r="B177" s="6" t="s">
        <v>23</v>
      </c>
      <c r="C177" s="7">
        <v>936071.88</v>
      </c>
      <c r="D177" s="7">
        <v>122605.09</v>
      </c>
      <c r="E177" s="7">
        <v>-33322.89</v>
      </c>
      <c r="F177" s="7">
        <f t="shared" si="71"/>
        <v>1025354.08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 x14ac:dyDescent="0.2">
      <c r="A178" s="21">
        <v>17</v>
      </c>
      <c r="B178" s="6" t="s">
        <v>11</v>
      </c>
      <c r="C178" s="7">
        <v>532526.81999999995</v>
      </c>
      <c r="D178" s="7">
        <v>46019.360000000001</v>
      </c>
      <c r="E178" s="7">
        <v>-33322.89</v>
      </c>
      <c r="F178" s="7">
        <f t="shared" si="71"/>
        <v>545223.28999999992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x14ac:dyDescent="0.2">
      <c r="A179" s="21">
        <v>18</v>
      </c>
      <c r="B179" s="6" t="s">
        <v>2</v>
      </c>
      <c r="C179" s="7">
        <v>3185845.14</v>
      </c>
      <c r="D179" s="7">
        <v>822173.64</v>
      </c>
      <c r="E179" s="7">
        <v>-33322.89</v>
      </c>
      <c r="F179" s="7">
        <f t="shared" si="71"/>
        <v>3974695.89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1:16" x14ac:dyDescent="0.2">
      <c r="A180" s="21">
        <v>19</v>
      </c>
      <c r="B180" s="6" t="s">
        <v>12</v>
      </c>
      <c r="C180" s="7">
        <v>538405.88</v>
      </c>
      <c r="D180" s="7">
        <v>34186.06</v>
      </c>
      <c r="E180" s="7">
        <v>-33322.89</v>
      </c>
      <c r="F180" s="7">
        <f t="shared" si="71"/>
        <v>539269.04999999993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1:16" x14ac:dyDescent="0.2">
      <c r="A181" s="21">
        <v>20</v>
      </c>
      <c r="B181" s="6" t="s">
        <v>13</v>
      </c>
      <c r="C181" s="7">
        <v>729139.34</v>
      </c>
      <c r="D181" s="7">
        <v>119383.85</v>
      </c>
      <c r="E181" s="7">
        <v>-33322.97</v>
      </c>
      <c r="F181" s="7">
        <f t="shared" si="71"/>
        <v>815200.22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1:16" x14ac:dyDescent="0.2">
      <c r="A182" s="49" t="s">
        <v>0</v>
      </c>
      <c r="B182" s="50"/>
      <c r="C182" s="19">
        <f>SUM(C162:C181)</f>
        <v>14494726.130000003</v>
      </c>
      <c r="D182" s="19">
        <f t="shared" ref="D182:F182" si="72">SUM(D162:D181)</f>
        <v>2304112.0000000005</v>
      </c>
      <c r="E182" s="19">
        <f t="shared" si="72"/>
        <v>-666457.88000000012</v>
      </c>
      <c r="F182" s="19">
        <f t="shared" si="72"/>
        <v>16132380.25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x14ac:dyDescent="0.2">
      <c r="A183" s="30" t="s">
        <v>45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1:16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1:16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x14ac:dyDescent="0.2">
      <c r="A186" s="51" t="s">
        <v>49</v>
      </c>
      <c r="B186" s="51"/>
      <c r="C186" s="51"/>
      <c r="D186" s="51"/>
      <c r="E186" s="51"/>
      <c r="F186" s="51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1:16" x14ac:dyDescent="0.2">
      <c r="A187" s="53" t="s">
        <v>1</v>
      </c>
      <c r="B187" s="53" t="s">
        <v>37</v>
      </c>
      <c r="C187" s="46" t="s">
        <v>28</v>
      </c>
      <c r="D187" s="46" t="s">
        <v>29</v>
      </c>
      <c r="E187" s="46" t="s">
        <v>31</v>
      </c>
      <c r="F187" s="46" t="s">
        <v>36</v>
      </c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1:16" x14ac:dyDescent="0.2">
      <c r="A188" s="54"/>
      <c r="B188" s="54"/>
      <c r="C188" s="47"/>
      <c r="D188" s="47"/>
      <c r="E188" s="47"/>
      <c r="F188" s="47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1:16" x14ac:dyDescent="0.2">
      <c r="A189" s="55"/>
      <c r="B189" s="55"/>
      <c r="C189" s="48"/>
      <c r="D189" s="48"/>
      <c r="E189" s="48"/>
      <c r="F189" s="48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1:16" x14ac:dyDescent="0.2">
      <c r="A190" s="21">
        <v>1</v>
      </c>
      <c r="B190" s="6" t="s">
        <v>3</v>
      </c>
      <c r="C190" s="7">
        <v>150425.44</v>
      </c>
      <c r="D190" s="7">
        <v>20257.169999999998</v>
      </c>
      <c r="E190" s="7">
        <v>67.849999999999994</v>
      </c>
      <c r="F190" s="7">
        <f>SUM(C190:E190)</f>
        <v>170750.46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x14ac:dyDescent="0.2">
      <c r="A191" s="21">
        <v>2</v>
      </c>
      <c r="B191" s="6" t="s">
        <v>4</v>
      </c>
      <c r="C191" s="7">
        <v>118145</v>
      </c>
      <c r="D191" s="7">
        <v>9710.84</v>
      </c>
      <c r="E191" s="7">
        <v>16.82</v>
      </c>
      <c r="F191" s="7">
        <f t="shared" ref="F191:F209" si="73">SUM(C191:E191)</f>
        <v>127872.66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1:16" x14ac:dyDescent="0.2">
      <c r="A192" s="21">
        <v>3</v>
      </c>
      <c r="B192" s="6" t="s">
        <v>19</v>
      </c>
      <c r="C192" s="7">
        <v>193602.61</v>
      </c>
      <c r="D192" s="7">
        <v>6279.09</v>
      </c>
      <c r="E192" s="7">
        <v>6.36</v>
      </c>
      <c r="F192" s="7">
        <f t="shared" si="73"/>
        <v>199888.05999999997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 x14ac:dyDescent="0.2">
      <c r="A193" s="21">
        <v>4</v>
      </c>
      <c r="B193" s="6" t="s">
        <v>20</v>
      </c>
      <c r="C193" s="7">
        <v>375246.81</v>
      </c>
      <c r="D193" s="7">
        <v>234460.56</v>
      </c>
      <c r="E193" s="7">
        <v>7156.85</v>
      </c>
      <c r="F193" s="7">
        <f t="shared" si="73"/>
        <v>616864.22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 x14ac:dyDescent="0.2">
      <c r="A194" s="21">
        <v>5</v>
      </c>
      <c r="B194" s="6" t="s">
        <v>5</v>
      </c>
      <c r="C194" s="7">
        <v>221567.55</v>
      </c>
      <c r="D194" s="7">
        <v>43123.33</v>
      </c>
      <c r="E194" s="7">
        <v>320.19</v>
      </c>
      <c r="F194" s="7">
        <f t="shared" si="73"/>
        <v>265011.07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1:16" x14ac:dyDescent="0.2">
      <c r="A195" s="21">
        <v>6</v>
      </c>
      <c r="B195" s="6" t="s">
        <v>15</v>
      </c>
      <c r="C195" s="7">
        <v>149026.16</v>
      </c>
      <c r="D195" s="7">
        <v>15295.03</v>
      </c>
      <c r="E195" s="7">
        <v>0.8</v>
      </c>
      <c r="F195" s="7">
        <f t="shared" si="73"/>
        <v>164321.99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x14ac:dyDescent="0.2">
      <c r="A196" s="21">
        <v>7</v>
      </c>
      <c r="B196" s="6" t="s">
        <v>16</v>
      </c>
      <c r="C196" s="7">
        <v>167110.70000000001</v>
      </c>
      <c r="D196" s="7">
        <v>4573.68</v>
      </c>
      <c r="E196" s="7">
        <v>0.19</v>
      </c>
      <c r="F196" s="7">
        <f t="shared" si="73"/>
        <v>171684.57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1:16" x14ac:dyDescent="0.2">
      <c r="A197" s="21">
        <v>8</v>
      </c>
      <c r="B197" s="6" t="s">
        <v>6</v>
      </c>
      <c r="C197" s="7">
        <v>131619.51</v>
      </c>
      <c r="D197" s="7">
        <v>17722.73</v>
      </c>
      <c r="E197" s="7">
        <v>55.76</v>
      </c>
      <c r="F197" s="7">
        <f t="shared" si="73"/>
        <v>149398.00000000003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1:16" x14ac:dyDescent="0.2">
      <c r="A198" s="21">
        <v>9</v>
      </c>
      <c r="B198" s="6" t="s">
        <v>7</v>
      </c>
      <c r="C198" s="7">
        <v>130065.19</v>
      </c>
      <c r="D198" s="7">
        <v>8758.75</v>
      </c>
      <c r="E198" s="7">
        <v>10.31</v>
      </c>
      <c r="F198" s="7">
        <f t="shared" si="73"/>
        <v>138834.25</v>
      </c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1:16" x14ac:dyDescent="0.2">
      <c r="A199" s="21">
        <v>10</v>
      </c>
      <c r="B199" s="6" t="s">
        <v>14</v>
      </c>
      <c r="C199" s="7">
        <v>115561.38</v>
      </c>
      <c r="D199" s="7">
        <v>6582.76</v>
      </c>
      <c r="E199" s="7">
        <v>5.5</v>
      </c>
      <c r="F199" s="7">
        <f t="shared" si="73"/>
        <v>122149.64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1:16" x14ac:dyDescent="0.2">
      <c r="A200" s="21">
        <v>11</v>
      </c>
      <c r="B200" s="6" t="s">
        <v>8</v>
      </c>
      <c r="C200" s="7">
        <v>156618.32</v>
      </c>
      <c r="D200" s="7">
        <v>13578.51</v>
      </c>
      <c r="E200" s="7">
        <v>12.86</v>
      </c>
      <c r="F200" s="7">
        <f t="shared" si="73"/>
        <v>170209.69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1:16" x14ac:dyDescent="0.2">
      <c r="A201" s="21">
        <v>12</v>
      </c>
      <c r="B201" s="6" t="s">
        <v>9</v>
      </c>
      <c r="C201" s="7">
        <v>126429.16</v>
      </c>
      <c r="D201" s="7">
        <v>10518.58</v>
      </c>
      <c r="E201" s="7">
        <v>10.82</v>
      </c>
      <c r="F201" s="7">
        <f t="shared" si="73"/>
        <v>136958.56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1:16" x14ac:dyDescent="0.2">
      <c r="A202" s="21">
        <v>13</v>
      </c>
      <c r="B202" s="6" t="s">
        <v>10</v>
      </c>
      <c r="C202" s="7">
        <v>162952.35999999999</v>
      </c>
      <c r="D202" s="7">
        <v>19850.87</v>
      </c>
      <c r="E202" s="7">
        <v>47.57</v>
      </c>
      <c r="F202" s="7">
        <f t="shared" si="73"/>
        <v>182850.8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1:16" x14ac:dyDescent="0.2">
      <c r="A203" s="21">
        <v>14</v>
      </c>
      <c r="B203" s="6" t="s">
        <v>25</v>
      </c>
      <c r="C203" s="7">
        <v>104979.99</v>
      </c>
      <c r="D203" s="7">
        <v>3806.34</v>
      </c>
      <c r="E203" s="7">
        <v>2.2200000000000002</v>
      </c>
      <c r="F203" s="7">
        <f t="shared" si="73"/>
        <v>108788.55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1:16" x14ac:dyDescent="0.2">
      <c r="A204" s="21">
        <v>15</v>
      </c>
      <c r="B204" s="6" t="s">
        <v>24</v>
      </c>
      <c r="C204" s="7">
        <v>125016.82</v>
      </c>
      <c r="D204" s="7">
        <v>11224.02</v>
      </c>
      <c r="E204" s="7">
        <v>17.440000000000001</v>
      </c>
      <c r="F204" s="7">
        <f t="shared" si="73"/>
        <v>136258.28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1:16" x14ac:dyDescent="0.2">
      <c r="A205" s="21">
        <v>16</v>
      </c>
      <c r="B205" s="6" t="s">
        <v>23</v>
      </c>
      <c r="C205" s="7">
        <v>265157.56</v>
      </c>
      <c r="D205" s="7">
        <v>45008.36</v>
      </c>
      <c r="E205" s="7">
        <v>257.39999999999998</v>
      </c>
      <c r="F205" s="7">
        <f t="shared" si="73"/>
        <v>310423.32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1:16" x14ac:dyDescent="0.2">
      <c r="A206" s="21">
        <v>17</v>
      </c>
      <c r="B206" s="6" t="s">
        <v>11</v>
      </c>
      <c r="C206" s="7">
        <v>150846.87</v>
      </c>
      <c r="D206" s="7">
        <v>16893.72</v>
      </c>
      <c r="E206" s="7">
        <v>27.97</v>
      </c>
      <c r="F206" s="7">
        <f t="shared" si="73"/>
        <v>167768.56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1:16" x14ac:dyDescent="0.2">
      <c r="A207" s="21">
        <v>18</v>
      </c>
      <c r="B207" s="6" t="s">
        <v>2</v>
      </c>
      <c r="C207" s="7">
        <v>902442.38</v>
      </c>
      <c r="D207" s="7">
        <v>301820.11</v>
      </c>
      <c r="E207" s="7">
        <v>16762.82</v>
      </c>
      <c r="F207" s="7">
        <f t="shared" si="73"/>
        <v>1221025.31</v>
      </c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1:16" x14ac:dyDescent="0.2">
      <c r="A208" s="21">
        <v>19</v>
      </c>
      <c r="B208" s="6" t="s">
        <v>12</v>
      </c>
      <c r="C208" s="7">
        <v>152512.21</v>
      </c>
      <c r="D208" s="7">
        <v>12549.71</v>
      </c>
      <c r="E208" s="7">
        <v>12.93</v>
      </c>
      <c r="F208" s="7">
        <f t="shared" si="73"/>
        <v>165074.84999999998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1:16" x14ac:dyDescent="0.2">
      <c r="A209" s="21">
        <v>20</v>
      </c>
      <c r="B209" s="6" t="s">
        <v>13</v>
      </c>
      <c r="C209" s="7">
        <v>206540.58</v>
      </c>
      <c r="D209" s="7">
        <v>43825.84</v>
      </c>
      <c r="E209" s="7">
        <v>352.22</v>
      </c>
      <c r="F209" s="7">
        <f t="shared" si="73"/>
        <v>250718.63999999998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1:16" x14ac:dyDescent="0.2">
      <c r="A210" s="49" t="s">
        <v>0</v>
      </c>
      <c r="B210" s="50"/>
      <c r="C210" s="19">
        <f>SUM(C190:C209)</f>
        <v>4105866.5999999996</v>
      </c>
      <c r="D210" s="19">
        <f t="shared" ref="D210:F210" si="74">SUM(D190:D209)</f>
        <v>845840</v>
      </c>
      <c r="E210" s="19">
        <f t="shared" si="74"/>
        <v>25144.880000000001</v>
      </c>
      <c r="F210" s="19">
        <f t="shared" si="74"/>
        <v>4976851.4799999986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1:16" x14ac:dyDescent="0.2">
      <c r="A211" s="30" t="s">
        <v>45</v>
      </c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1:16" x14ac:dyDescent="0.2">
      <c r="A212" s="30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1:16" x14ac:dyDescent="0.2">
      <c r="A213" s="30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1:16" x14ac:dyDescent="0.2">
      <c r="A214" s="51" t="s">
        <v>50</v>
      </c>
      <c r="B214" s="51"/>
      <c r="C214" s="51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1:16" x14ac:dyDescent="0.2">
      <c r="A215" s="52"/>
      <c r="B215" s="52"/>
      <c r="C215" s="52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1:16" x14ac:dyDescent="0.2">
      <c r="A216" s="53" t="s">
        <v>1</v>
      </c>
      <c r="B216" s="53" t="s">
        <v>37</v>
      </c>
      <c r="C216" s="46" t="s">
        <v>28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1:16" x14ac:dyDescent="0.2">
      <c r="A217" s="54"/>
      <c r="B217" s="54"/>
      <c r="C217" s="47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1:16" x14ac:dyDescent="0.2">
      <c r="A218" s="55"/>
      <c r="B218" s="55"/>
      <c r="C218" s="48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1:16" x14ac:dyDescent="0.2">
      <c r="A219" s="21">
        <v>1</v>
      </c>
      <c r="B219" s="6" t="s">
        <v>3</v>
      </c>
      <c r="C219" s="7">
        <v>-41474.119999999995</v>
      </c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1:16" x14ac:dyDescent="0.2">
      <c r="A220" s="21">
        <v>2</v>
      </c>
      <c r="B220" s="6" t="s">
        <v>4</v>
      </c>
      <c r="C220" s="7">
        <v>-28652.35</v>
      </c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1:16" x14ac:dyDescent="0.2">
      <c r="A221" s="21">
        <v>3</v>
      </c>
      <c r="B221" s="6" t="s">
        <v>19</v>
      </c>
      <c r="C221" s="7">
        <v>-29569.45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1:16" x14ac:dyDescent="0.2">
      <c r="A222" s="21">
        <v>4</v>
      </c>
      <c r="B222" s="6" t="s">
        <v>20</v>
      </c>
      <c r="C222" s="7">
        <v>-121844.52</v>
      </c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1:16" x14ac:dyDescent="0.2">
      <c r="A223" s="21">
        <v>5</v>
      </c>
      <c r="B223" s="6" t="s">
        <v>5</v>
      </c>
      <c r="C223" s="7">
        <v>-81437.05</v>
      </c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1:16" x14ac:dyDescent="0.2">
      <c r="A224" s="21">
        <v>6</v>
      </c>
      <c r="B224" s="6" t="s">
        <v>15</v>
      </c>
      <c r="C224" s="7">
        <v>-43645.22</v>
      </c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1:16" x14ac:dyDescent="0.2">
      <c r="A225" s="21">
        <v>7</v>
      </c>
      <c r="B225" s="6" t="s">
        <v>16</v>
      </c>
      <c r="C225" s="7">
        <v>-31447.41</v>
      </c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1:16" x14ac:dyDescent="0.2">
      <c r="A226" s="21">
        <v>8</v>
      </c>
      <c r="B226" s="6" t="s">
        <v>6</v>
      </c>
      <c r="C226" s="7">
        <v>-37865.33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1:16" x14ac:dyDescent="0.2">
      <c r="A227" s="21">
        <v>9</v>
      </c>
      <c r="B227" s="6" t="s">
        <v>7</v>
      </c>
      <c r="C227" s="7">
        <v>-36500.18</v>
      </c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1:16" x14ac:dyDescent="0.2">
      <c r="A228" s="21">
        <v>10</v>
      </c>
      <c r="B228" s="6" t="s">
        <v>14</v>
      </c>
      <c r="C228" s="7">
        <v>-27123.8</v>
      </c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1:16" x14ac:dyDescent="0.2">
      <c r="A229" s="21">
        <v>11</v>
      </c>
      <c r="B229" s="6" t="s">
        <v>8</v>
      </c>
      <c r="C229" s="7">
        <v>-40669.26</v>
      </c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1:16" x14ac:dyDescent="0.2">
      <c r="A230" s="21">
        <v>12</v>
      </c>
      <c r="B230" s="6" t="s">
        <v>9</v>
      </c>
      <c r="C230" s="7">
        <v>-38874.53</v>
      </c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1:16" x14ac:dyDescent="0.2">
      <c r="A231" s="21">
        <v>13</v>
      </c>
      <c r="B231" s="6" t="s">
        <v>10</v>
      </c>
      <c r="C231" s="7">
        <v>-40318.199999999997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1:16" x14ac:dyDescent="0.2">
      <c r="A232" s="21">
        <v>14</v>
      </c>
      <c r="B232" s="6" t="s">
        <v>25</v>
      </c>
      <c r="C232" s="7">
        <v>-30495.260000000002</v>
      </c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1:16" x14ac:dyDescent="0.2">
      <c r="A233" s="21">
        <v>15</v>
      </c>
      <c r="B233" s="6" t="s">
        <v>24</v>
      </c>
      <c r="C233" s="7">
        <v>-31114.37</v>
      </c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1:16" x14ac:dyDescent="0.2">
      <c r="A234" s="21">
        <v>16</v>
      </c>
      <c r="B234" s="6" t="s">
        <v>23</v>
      </c>
      <c r="C234" s="7">
        <v>-71656.010000000009</v>
      </c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1:16" x14ac:dyDescent="0.2">
      <c r="A235" s="21">
        <v>17</v>
      </c>
      <c r="B235" s="6" t="s">
        <v>11</v>
      </c>
      <c r="C235" s="7">
        <v>-43014.46</v>
      </c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1:16" x14ac:dyDescent="0.2">
      <c r="A236" s="21">
        <v>18</v>
      </c>
      <c r="B236" s="6" t="s">
        <v>2</v>
      </c>
      <c r="C236" s="7">
        <v>-252336.87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1:16" x14ac:dyDescent="0.2">
      <c r="A237" s="21">
        <v>19</v>
      </c>
      <c r="B237" s="6" t="s">
        <v>12</v>
      </c>
      <c r="C237" s="7">
        <v>-40626.959999999999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1:16" x14ac:dyDescent="0.2">
      <c r="A238" s="21">
        <v>20</v>
      </c>
      <c r="B238" s="6" t="s">
        <v>13</v>
      </c>
      <c r="C238" s="7">
        <v>-58312.93</v>
      </c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</row>
    <row r="239" spans="1:16" x14ac:dyDescent="0.2">
      <c r="A239" s="49" t="s">
        <v>0</v>
      </c>
      <c r="B239" s="50"/>
      <c r="C239" s="19">
        <f>SUM(C219:C238)</f>
        <v>-1126978.2799999998</v>
      </c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</row>
    <row r="240" spans="1:16" x14ac:dyDescent="0.2">
      <c r="A240" s="62" t="s">
        <v>45</v>
      </c>
      <c r="B240" s="62"/>
      <c r="C240" s="62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</row>
    <row r="241" spans="1:16" x14ac:dyDescent="0.2">
      <c r="A241" s="63"/>
      <c r="B241" s="63"/>
      <c r="C241" s="63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</row>
    <row r="242" spans="1:16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</row>
    <row r="243" spans="1:16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</row>
    <row r="244" spans="1:16" x14ac:dyDescent="0.2">
      <c r="A244" s="44" t="s">
        <v>47</v>
      </c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2"/>
    </row>
    <row r="245" spans="1:16" ht="12.75" customHeight="1" x14ac:dyDescent="0.2">
      <c r="A245" s="45" t="s">
        <v>51</v>
      </c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3"/>
    </row>
    <row r="246" spans="1:16" s="22" customFormat="1" ht="12.75" customHeigh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3"/>
    </row>
    <row r="247" spans="1:16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ht="12.75" customHeight="1" x14ac:dyDescent="0.2">
      <c r="A248" s="53" t="s">
        <v>1</v>
      </c>
      <c r="B248" s="53" t="s">
        <v>37</v>
      </c>
      <c r="C248" s="46" t="s">
        <v>28</v>
      </c>
      <c r="D248" s="46" t="s">
        <v>29</v>
      </c>
      <c r="E248" s="46" t="s">
        <v>27</v>
      </c>
      <c r="F248" s="46" t="s">
        <v>30</v>
      </c>
      <c r="G248" s="46" t="s">
        <v>31</v>
      </c>
      <c r="H248" s="58" t="s">
        <v>32</v>
      </c>
      <c r="I248" s="46" t="s">
        <v>33</v>
      </c>
      <c r="J248" s="46" t="s">
        <v>34</v>
      </c>
      <c r="K248" s="46" t="s">
        <v>35</v>
      </c>
      <c r="L248" s="46" t="s">
        <v>38</v>
      </c>
      <c r="M248" s="46" t="s">
        <v>43</v>
      </c>
      <c r="N248" s="46" t="s">
        <v>44</v>
      </c>
      <c r="O248" s="46" t="s">
        <v>36</v>
      </c>
      <c r="P248" s="61"/>
    </row>
    <row r="249" spans="1:16" x14ac:dyDescent="0.2">
      <c r="A249" s="54"/>
      <c r="B249" s="54"/>
      <c r="C249" s="47"/>
      <c r="D249" s="47"/>
      <c r="E249" s="47"/>
      <c r="F249" s="47"/>
      <c r="G249" s="47"/>
      <c r="H249" s="59"/>
      <c r="I249" s="47"/>
      <c r="J249" s="47"/>
      <c r="K249" s="47"/>
      <c r="L249" s="47"/>
      <c r="M249" s="47"/>
      <c r="N249" s="47"/>
      <c r="O249" s="47"/>
      <c r="P249" s="61"/>
    </row>
    <row r="250" spans="1:16" x14ac:dyDescent="0.2">
      <c r="A250" s="55"/>
      <c r="B250" s="55"/>
      <c r="C250" s="48"/>
      <c r="D250" s="48"/>
      <c r="E250" s="48"/>
      <c r="F250" s="48"/>
      <c r="G250" s="48"/>
      <c r="H250" s="60"/>
      <c r="I250" s="48"/>
      <c r="J250" s="48"/>
      <c r="K250" s="48"/>
      <c r="L250" s="48"/>
      <c r="M250" s="48"/>
      <c r="N250" s="48"/>
      <c r="O250" s="48"/>
      <c r="P250" s="61"/>
    </row>
    <row r="251" spans="1:16" x14ac:dyDescent="0.2">
      <c r="A251" s="26">
        <v>1</v>
      </c>
      <c r="B251" s="27" t="s">
        <v>3</v>
      </c>
      <c r="C251" s="3">
        <f t="shared" ref="C251:E270" si="75">C134+C162</f>
        <v>5980201.79</v>
      </c>
      <c r="D251" s="3">
        <f t="shared" si="75"/>
        <v>1686245.02</v>
      </c>
      <c r="E251" s="3">
        <f t="shared" si="75"/>
        <v>143231.74</v>
      </c>
      <c r="F251" s="3">
        <f t="shared" ref="F251:L260" si="76">F134</f>
        <v>136440.1</v>
      </c>
      <c r="G251" s="3">
        <f t="shared" si="76"/>
        <v>121269.72</v>
      </c>
      <c r="H251" s="3">
        <f t="shared" si="76"/>
        <v>209155</v>
      </c>
      <c r="I251" s="3">
        <f t="shared" si="76"/>
        <v>7599.21</v>
      </c>
      <c r="J251" s="3">
        <f t="shared" si="76"/>
        <v>23102.76</v>
      </c>
      <c r="K251" s="3">
        <f t="shared" si="76"/>
        <v>0</v>
      </c>
      <c r="L251" s="3">
        <f t="shared" si="76"/>
        <v>44459.15</v>
      </c>
      <c r="M251" s="3">
        <f>F190</f>
        <v>170750.46</v>
      </c>
      <c r="N251" s="3">
        <f>C219</f>
        <v>-41474.119999999995</v>
      </c>
      <c r="O251" s="3">
        <f>SUM(C251:N251)</f>
        <v>8480980.8300000019</v>
      </c>
      <c r="P251" s="40"/>
    </row>
    <row r="252" spans="1:16" x14ac:dyDescent="0.2">
      <c r="A252" s="26">
        <v>2</v>
      </c>
      <c r="B252" s="27" t="s">
        <v>4</v>
      </c>
      <c r="C252" s="3">
        <f t="shared" si="75"/>
        <v>4152792.01</v>
      </c>
      <c r="D252" s="3">
        <f t="shared" si="75"/>
        <v>1098338.8500000001</v>
      </c>
      <c r="E252" s="3">
        <f t="shared" si="75"/>
        <v>183817.61</v>
      </c>
      <c r="F252" s="3">
        <f t="shared" si="76"/>
        <v>55839.61</v>
      </c>
      <c r="G252" s="3">
        <f t="shared" si="76"/>
        <v>49233.48</v>
      </c>
      <c r="H252" s="3">
        <f t="shared" si="76"/>
        <v>5023</v>
      </c>
      <c r="I252" s="3">
        <f t="shared" si="76"/>
        <v>5249.91</v>
      </c>
      <c r="J252" s="3">
        <f t="shared" si="76"/>
        <v>15960.52</v>
      </c>
      <c r="K252" s="3">
        <f t="shared" si="76"/>
        <v>0</v>
      </c>
      <c r="L252" s="3">
        <f t="shared" si="76"/>
        <v>30714.560000000001</v>
      </c>
      <c r="M252" s="3">
        <f t="shared" ref="M252:M270" si="77">F191</f>
        <v>127872.66</v>
      </c>
      <c r="N252" s="3">
        <f t="shared" ref="N252:N270" si="78">C220</f>
        <v>-28652.35</v>
      </c>
      <c r="O252" s="3">
        <f t="shared" ref="O252:O270" si="79">SUM(C252:N252)</f>
        <v>5696189.8600000003</v>
      </c>
      <c r="P252" s="40"/>
    </row>
    <row r="253" spans="1:16" x14ac:dyDescent="0.2">
      <c r="A253" s="26">
        <v>3</v>
      </c>
      <c r="B253" s="27" t="s">
        <v>19</v>
      </c>
      <c r="C253" s="3">
        <f t="shared" si="75"/>
        <v>4334133.37</v>
      </c>
      <c r="D253" s="3">
        <f t="shared" si="75"/>
        <v>1015157.1499999999</v>
      </c>
      <c r="E253" s="3">
        <f t="shared" si="75"/>
        <v>191317.16999999998</v>
      </c>
      <c r="F253" s="3">
        <f t="shared" si="76"/>
        <v>41050.67</v>
      </c>
      <c r="G253" s="3">
        <f t="shared" si="76"/>
        <v>35976.53</v>
      </c>
      <c r="H253" s="3">
        <f t="shared" si="76"/>
        <v>864638</v>
      </c>
      <c r="I253" s="3">
        <f t="shared" si="76"/>
        <v>5417.95</v>
      </c>
      <c r="J253" s="3">
        <f t="shared" si="76"/>
        <v>16471.38</v>
      </c>
      <c r="K253" s="3">
        <f t="shared" si="76"/>
        <v>0</v>
      </c>
      <c r="L253" s="3">
        <f t="shared" si="76"/>
        <v>31697.66</v>
      </c>
      <c r="M253" s="3">
        <f t="shared" si="77"/>
        <v>199888.05999999997</v>
      </c>
      <c r="N253" s="3">
        <f t="shared" si="78"/>
        <v>-29569.45</v>
      </c>
      <c r="O253" s="3">
        <f t="shared" si="79"/>
        <v>6706178.4899999993</v>
      </c>
      <c r="P253" s="40"/>
    </row>
    <row r="254" spans="1:16" x14ac:dyDescent="0.2">
      <c r="A254" s="26">
        <v>4</v>
      </c>
      <c r="B254" s="27" t="s">
        <v>20</v>
      </c>
      <c r="C254" s="3">
        <f t="shared" si="75"/>
        <v>10024482.24</v>
      </c>
      <c r="D254" s="3">
        <f t="shared" si="75"/>
        <v>3667394.78</v>
      </c>
      <c r="E254" s="3">
        <f t="shared" si="75"/>
        <v>168377.33000000002</v>
      </c>
      <c r="F254" s="3">
        <f t="shared" si="76"/>
        <v>401188.91</v>
      </c>
      <c r="G254" s="3">
        <f t="shared" si="76"/>
        <v>449582.12</v>
      </c>
      <c r="H254" s="3">
        <f t="shared" si="76"/>
        <v>6344825</v>
      </c>
      <c r="I254" s="3">
        <f t="shared" si="76"/>
        <v>22325.3</v>
      </c>
      <c r="J254" s="3">
        <f t="shared" si="76"/>
        <v>67872.31</v>
      </c>
      <c r="K254" s="3">
        <f t="shared" si="76"/>
        <v>0</v>
      </c>
      <c r="L254" s="3">
        <f t="shared" si="76"/>
        <v>130614.07</v>
      </c>
      <c r="M254" s="3">
        <f t="shared" si="77"/>
        <v>616864.22</v>
      </c>
      <c r="N254" s="3">
        <f t="shared" si="78"/>
        <v>-121844.52</v>
      </c>
      <c r="O254" s="3">
        <f t="shared" si="79"/>
        <v>21771681.759999998</v>
      </c>
      <c r="P254" s="40"/>
    </row>
    <row r="255" spans="1:16" x14ac:dyDescent="0.2">
      <c r="A255" s="26">
        <v>5</v>
      </c>
      <c r="B255" s="27" t="s">
        <v>5</v>
      </c>
      <c r="C255" s="3">
        <f t="shared" si="75"/>
        <v>9176608.6099999994</v>
      </c>
      <c r="D255" s="3">
        <f t="shared" si="75"/>
        <v>2481179.3600000003</v>
      </c>
      <c r="E255" s="3">
        <f t="shared" si="75"/>
        <v>124041.68000000001</v>
      </c>
      <c r="F255" s="3">
        <f t="shared" si="76"/>
        <v>255013.32</v>
      </c>
      <c r="G255" s="3">
        <f t="shared" si="76"/>
        <v>230452.1</v>
      </c>
      <c r="H255" s="3">
        <f t="shared" si="76"/>
        <v>2500713</v>
      </c>
      <c r="I255" s="3">
        <f t="shared" si="76"/>
        <v>14921.53</v>
      </c>
      <c r="J255" s="3">
        <f t="shared" si="76"/>
        <v>45363.72</v>
      </c>
      <c r="K255" s="3">
        <f t="shared" si="76"/>
        <v>0</v>
      </c>
      <c r="L255" s="3">
        <f t="shared" si="76"/>
        <v>87298.34</v>
      </c>
      <c r="M255" s="3">
        <f t="shared" si="77"/>
        <v>265011.07</v>
      </c>
      <c r="N255" s="3">
        <f t="shared" si="78"/>
        <v>-81437.05</v>
      </c>
      <c r="O255" s="3">
        <f t="shared" si="79"/>
        <v>15099165.679999998</v>
      </c>
      <c r="P255" s="40"/>
    </row>
    <row r="256" spans="1:16" x14ac:dyDescent="0.2">
      <c r="A256" s="26">
        <v>6</v>
      </c>
      <c r="B256" s="27" t="s">
        <v>15</v>
      </c>
      <c r="C256" s="3">
        <f t="shared" si="75"/>
        <v>4103301.7</v>
      </c>
      <c r="D256" s="3">
        <f t="shared" si="75"/>
        <v>794262.94</v>
      </c>
      <c r="E256" s="3">
        <f t="shared" si="75"/>
        <v>266092.21999999997</v>
      </c>
      <c r="F256" s="3">
        <f t="shared" si="76"/>
        <v>131129.89000000001</v>
      </c>
      <c r="G256" s="3">
        <f t="shared" si="76"/>
        <v>106018.52</v>
      </c>
      <c r="H256" s="3">
        <f t="shared" si="76"/>
        <v>1019349</v>
      </c>
      <c r="I256" s="3">
        <f t="shared" si="76"/>
        <v>7997.02</v>
      </c>
      <c r="J256" s="3">
        <f t="shared" si="76"/>
        <v>24312.15</v>
      </c>
      <c r="K256" s="3">
        <f t="shared" si="76"/>
        <v>0</v>
      </c>
      <c r="L256" s="3">
        <f t="shared" si="76"/>
        <v>46786.51</v>
      </c>
      <c r="M256" s="3">
        <f t="shared" si="77"/>
        <v>164321.99</v>
      </c>
      <c r="N256" s="3">
        <f t="shared" si="78"/>
        <v>-43645.22</v>
      </c>
      <c r="O256" s="3">
        <f t="shared" si="79"/>
        <v>6619926.7199999997</v>
      </c>
      <c r="P256" s="40"/>
    </row>
    <row r="257" spans="1:16" x14ac:dyDescent="0.2">
      <c r="A257" s="26">
        <v>7</v>
      </c>
      <c r="B257" s="27" t="s">
        <v>16</v>
      </c>
      <c r="C257" s="3">
        <f t="shared" si="75"/>
        <v>3586995.03</v>
      </c>
      <c r="D257" s="3">
        <f t="shared" si="75"/>
        <v>675289.4800000001</v>
      </c>
      <c r="E257" s="3">
        <f t="shared" si="75"/>
        <v>262121.86</v>
      </c>
      <c r="F257" s="3">
        <f t="shared" si="76"/>
        <v>42156.959999999999</v>
      </c>
      <c r="G257" s="3">
        <f t="shared" si="76"/>
        <v>36545.9</v>
      </c>
      <c r="H257" s="3">
        <f t="shared" si="76"/>
        <v>0</v>
      </c>
      <c r="I257" s="3">
        <f t="shared" si="76"/>
        <v>5762.04</v>
      </c>
      <c r="J257" s="3">
        <f t="shared" si="76"/>
        <v>17517.48</v>
      </c>
      <c r="K257" s="3">
        <f t="shared" si="76"/>
        <v>0</v>
      </c>
      <c r="L257" s="3">
        <f t="shared" si="76"/>
        <v>33710.79</v>
      </c>
      <c r="M257" s="3">
        <f t="shared" si="77"/>
        <v>171684.57</v>
      </c>
      <c r="N257" s="3">
        <f t="shared" si="78"/>
        <v>-31447.41</v>
      </c>
      <c r="O257" s="3">
        <f t="shared" si="79"/>
        <v>4800336.7000000011</v>
      </c>
      <c r="P257" s="40"/>
    </row>
    <row r="258" spans="1:16" x14ac:dyDescent="0.2">
      <c r="A258" s="26">
        <v>8</v>
      </c>
      <c r="B258" s="27" t="s">
        <v>6</v>
      </c>
      <c r="C258" s="3">
        <f t="shared" si="75"/>
        <v>5304213.25</v>
      </c>
      <c r="D258" s="3">
        <f t="shared" si="75"/>
        <v>1471760.1199999999</v>
      </c>
      <c r="E258" s="3">
        <f t="shared" si="75"/>
        <v>156025.10999999999</v>
      </c>
      <c r="F258" s="3">
        <f t="shared" si="76"/>
        <v>102513.94</v>
      </c>
      <c r="G258" s="3">
        <f t="shared" si="76"/>
        <v>90129.75</v>
      </c>
      <c r="H258" s="3">
        <f t="shared" si="76"/>
        <v>91081</v>
      </c>
      <c r="I258" s="3">
        <f t="shared" si="76"/>
        <v>6937.98</v>
      </c>
      <c r="J258" s="3">
        <f t="shared" si="76"/>
        <v>21092.52</v>
      </c>
      <c r="K258" s="3">
        <f t="shared" si="76"/>
        <v>0</v>
      </c>
      <c r="L258" s="3">
        <f t="shared" si="76"/>
        <v>40590.620000000003</v>
      </c>
      <c r="M258" s="3">
        <f t="shared" si="77"/>
        <v>149398.00000000003</v>
      </c>
      <c r="N258" s="3">
        <f t="shared" si="78"/>
        <v>-37865.33</v>
      </c>
      <c r="O258" s="3">
        <f t="shared" si="79"/>
        <v>7395876.9600000009</v>
      </c>
      <c r="P258" s="40"/>
    </row>
    <row r="259" spans="1:16" x14ac:dyDescent="0.2">
      <c r="A259" s="26">
        <v>9</v>
      </c>
      <c r="B259" s="27" t="s">
        <v>7</v>
      </c>
      <c r="C259" s="3">
        <f t="shared" si="75"/>
        <v>4903739.4399999995</v>
      </c>
      <c r="D259" s="3">
        <f t="shared" si="75"/>
        <v>1244827.03</v>
      </c>
      <c r="E259" s="3">
        <f t="shared" si="75"/>
        <v>168377.33000000002</v>
      </c>
      <c r="F259" s="3">
        <f t="shared" si="76"/>
        <v>64697.72</v>
      </c>
      <c r="G259" s="3">
        <f t="shared" si="76"/>
        <v>55854.46</v>
      </c>
      <c r="H259" s="3">
        <f t="shared" si="76"/>
        <v>16765</v>
      </c>
      <c r="I259" s="3">
        <f t="shared" si="76"/>
        <v>6687.85</v>
      </c>
      <c r="J259" s="3">
        <f t="shared" si="76"/>
        <v>20332.07</v>
      </c>
      <c r="K259" s="3">
        <f t="shared" si="76"/>
        <v>0</v>
      </c>
      <c r="L259" s="3">
        <f t="shared" si="76"/>
        <v>39127.22</v>
      </c>
      <c r="M259" s="3">
        <f t="shared" si="77"/>
        <v>138834.25</v>
      </c>
      <c r="N259" s="3">
        <f t="shared" si="78"/>
        <v>-36500.18</v>
      </c>
      <c r="O259" s="3">
        <f t="shared" si="79"/>
        <v>6622742.1899999995</v>
      </c>
      <c r="P259" s="40"/>
    </row>
    <row r="260" spans="1:16" x14ac:dyDescent="0.2">
      <c r="A260" s="26">
        <v>10</v>
      </c>
      <c r="B260" s="27" t="s">
        <v>14</v>
      </c>
      <c r="C260" s="3">
        <f t="shared" si="75"/>
        <v>3254825.77</v>
      </c>
      <c r="D260" s="3">
        <f t="shared" si="75"/>
        <v>712587.14</v>
      </c>
      <c r="E260" s="3">
        <f t="shared" si="75"/>
        <v>253078.26999999996</v>
      </c>
      <c r="F260" s="3">
        <f t="shared" si="76"/>
        <v>48033.15</v>
      </c>
      <c r="G260" s="3">
        <f t="shared" si="76"/>
        <v>41830.300000000003</v>
      </c>
      <c r="H260" s="3">
        <f t="shared" si="76"/>
        <v>0</v>
      </c>
      <c r="I260" s="3">
        <f t="shared" si="76"/>
        <v>4969.83</v>
      </c>
      <c r="J260" s="3">
        <f t="shared" si="76"/>
        <v>15109.05</v>
      </c>
      <c r="K260" s="3">
        <f t="shared" si="76"/>
        <v>0</v>
      </c>
      <c r="L260" s="3">
        <f t="shared" si="76"/>
        <v>29075.99</v>
      </c>
      <c r="M260" s="3">
        <f t="shared" si="77"/>
        <v>122149.64</v>
      </c>
      <c r="N260" s="3">
        <f t="shared" si="78"/>
        <v>-27123.8</v>
      </c>
      <c r="O260" s="3">
        <f t="shared" si="79"/>
        <v>4454535.34</v>
      </c>
      <c r="P260" s="40"/>
    </row>
    <row r="261" spans="1:16" x14ac:dyDescent="0.2">
      <c r="A261" s="26">
        <v>11</v>
      </c>
      <c r="B261" s="27" t="s">
        <v>8</v>
      </c>
      <c r="C261" s="3">
        <f t="shared" si="75"/>
        <v>5233367.2799999993</v>
      </c>
      <c r="D261" s="3">
        <f t="shared" si="75"/>
        <v>1666126.84</v>
      </c>
      <c r="E261" s="3">
        <f t="shared" si="75"/>
        <v>167053.88</v>
      </c>
      <c r="F261" s="3">
        <f t="shared" ref="F261:L270" si="80">F144</f>
        <v>125979.67</v>
      </c>
      <c r="G261" s="3">
        <f t="shared" si="80"/>
        <v>111825.36</v>
      </c>
      <c r="H261" s="3">
        <f t="shared" si="80"/>
        <v>6339</v>
      </c>
      <c r="I261" s="3">
        <f t="shared" si="80"/>
        <v>7451.74</v>
      </c>
      <c r="J261" s="3">
        <f t="shared" si="80"/>
        <v>22654.42</v>
      </c>
      <c r="K261" s="3">
        <f t="shared" si="80"/>
        <v>0</v>
      </c>
      <c r="L261" s="3">
        <f t="shared" si="80"/>
        <v>43596.37</v>
      </c>
      <c r="M261" s="3">
        <f t="shared" si="77"/>
        <v>170209.69</v>
      </c>
      <c r="N261" s="3">
        <f t="shared" si="78"/>
        <v>-40669.26</v>
      </c>
      <c r="O261" s="3">
        <f t="shared" si="79"/>
        <v>7513934.9900000002</v>
      </c>
      <c r="P261" s="40"/>
    </row>
    <row r="262" spans="1:16" x14ac:dyDescent="0.2">
      <c r="A262" s="26">
        <v>12</v>
      </c>
      <c r="B262" s="27" t="s">
        <v>9</v>
      </c>
      <c r="C262" s="3">
        <f t="shared" si="75"/>
        <v>5494998.0999999996</v>
      </c>
      <c r="D262" s="3">
        <f t="shared" si="75"/>
        <v>1471808.88</v>
      </c>
      <c r="E262" s="3">
        <f t="shared" si="75"/>
        <v>150951.88</v>
      </c>
      <c r="F262" s="3">
        <f t="shared" si="80"/>
        <v>83748.320000000007</v>
      </c>
      <c r="G262" s="3">
        <f t="shared" si="80"/>
        <v>72972.490000000005</v>
      </c>
      <c r="H262" s="3">
        <f t="shared" si="80"/>
        <v>464955</v>
      </c>
      <c r="I262" s="3">
        <f t="shared" si="80"/>
        <v>7122.89</v>
      </c>
      <c r="J262" s="3">
        <f t="shared" si="80"/>
        <v>21654.68</v>
      </c>
      <c r="K262" s="3">
        <f t="shared" si="80"/>
        <v>0</v>
      </c>
      <c r="L262" s="3">
        <f t="shared" si="80"/>
        <v>41672.46</v>
      </c>
      <c r="M262" s="3">
        <f t="shared" si="77"/>
        <v>136958.56</v>
      </c>
      <c r="N262" s="3">
        <f t="shared" si="78"/>
        <v>-38874.53</v>
      </c>
      <c r="O262" s="3">
        <f t="shared" si="79"/>
        <v>7907968.7299999986</v>
      </c>
      <c r="P262" s="40"/>
    </row>
    <row r="263" spans="1:16" x14ac:dyDescent="0.2">
      <c r="A263" s="26">
        <v>13</v>
      </c>
      <c r="B263" s="27" t="s">
        <v>10</v>
      </c>
      <c r="C263" s="3">
        <f t="shared" si="75"/>
        <v>6966237.1600000001</v>
      </c>
      <c r="D263" s="3">
        <f t="shared" si="75"/>
        <v>2108898.2399999998</v>
      </c>
      <c r="E263" s="3">
        <f t="shared" si="75"/>
        <v>123379.95</v>
      </c>
      <c r="F263" s="3">
        <f t="shared" si="80"/>
        <v>148551.67000000001</v>
      </c>
      <c r="G263" s="3">
        <f t="shared" si="80"/>
        <v>130606.42</v>
      </c>
      <c r="H263" s="3">
        <f t="shared" si="80"/>
        <v>-75875</v>
      </c>
      <c r="I263" s="3">
        <f t="shared" si="80"/>
        <v>7387.42</v>
      </c>
      <c r="J263" s="3">
        <f t="shared" si="80"/>
        <v>22458.86</v>
      </c>
      <c r="K263" s="3">
        <f t="shared" si="80"/>
        <v>0</v>
      </c>
      <c r="L263" s="3">
        <f t="shared" si="80"/>
        <v>43220.03</v>
      </c>
      <c r="M263" s="3">
        <f t="shared" si="77"/>
        <v>182850.8</v>
      </c>
      <c r="N263" s="3">
        <f t="shared" si="78"/>
        <v>-40318.199999999997</v>
      </c>
      <c r="O263" s="3">
        <f t="shared" si="79"/>
        <v>9617397.3499999996</v>
      </c>
      <c r="P263" s="40"/>
    </row>
    <row r="264" spans="1:16" x14ac:dyDescent="0.2">
      <c r="A264" s="26">
        <v>14</v>
      </c>
      <c r="B264" s="27" t="s">
        <v>25</v>
      </c>
      <c r="C264" s="3">
        <f t="shared" si="75"/>
        <v>3880621.51</v>
      </c>
      <c r="D264" s="3">
        <f t="shared" si="75"/>
        <v>912001.76</v>
      </c>
      <c r="E264" s="3">
        <f t="shared" si="75"/>
        <v>204110.53999999998</v>
      </c>
      <c r="F264" s="3">
        <f t="shared" si="80"/>
        <v>28059.49</v>
      </c>
      <c r="G264" s="3">
        <f t="shared" si="80"/>
        <v>24733.08</v>
      </c>
      <c r="H264" s="3">
        <f t="shared" si="80"/>
        <v>554801</v>
      </c>
      <c r="I264" s="3">
        <f t="shared" si="80"/>
        <v>5587.58</v>
      </c>
      <c r="J264" s="3">
        <f t="shared" si="80"/>
        <v>16987.09</v>
      </c>
      <c r="K264" s="3">
        <f t="shared" si="80"/>
        <v>0</v>
      </c>
      <c r="L264" s="3">
        <f t="shared" si="80"/>
        <v>32690.11</v>
      </c>
      <c r="M264" s="3">
        <f t="shared" si="77"/>
        <v>108788.55</v>
      </c>
      <c r="N264" s="3">
        <f t="shared" si="78"/>
        <v>-30495.260000000002</v>
      </c>
      <c r="O264" s="3">
        <f t="shared" si="79"/>
        <v>5737885.4500000002</v>
      </c>
      <c r="P264" s="40"/>
    </row>
    <row r="265" spans="1:16" x14ac:dyDescent="0.2">
      <c r="A265" s="26">
        <v>15</v>
      </c>
      <c r="B265" s="27" t="s">
        <v>24</v>
      </c>
      <c r="C265" s="3">
        <f t="shared" si="75"/>
        <v>4617386.05</v>
      </c>
      <c r="D265" s="3">
        <f t="shared" si="75"/>
        <v>1260542.95</v>
      </c>
      <c r="E265" s="3">
        <f t="shared" si="75"/>
        <v>168377.33000000002</v>
      </c>
      <c r="F265" s="3">
        <f t="shared" si="80"/>
        <v>86438.89</v>
      </c>
      <c r="G265" s="3">
        <f t="shared" si="80"/>
        <v>75244.92</v>
      </c>
      <c r="H265" s="3">
        <f t="shared" si="80"/>
        <v>-446</v>
      </c>
      <c r="I265" s="3">
        <f t="shared" si="80"/>
        <v>5701.02</v>
      </c>
      <c r="J265" s="3">
        <f t="shared" si="80"/>
        <v>17331.96</v>
      </c>
      <c r="K265" s="3">
        <f t="shared" si="80"/>
        <v>0</v>
      </c>
      <c r="L265" s="3">
        <f t="shared" si="80"/>
        <v>33353.769999999997</v>
      </c>
      <c r="M265" s="3">
        <f t="shared" si="77"/>
        <v>136258.28</v>
      </c>
      <c r="N265" s="3">
        <f t="shared" si="78"/>
        <v>-31114.37</v>
      </c>
      <c r="O265" s="3">
        <f t="shared" si="79"/>
        <v>6369074.7999999989</v>
      </c>
      <c r="P265" s="40"/>
    </row>
    <row r="266" spans="1:16" x14ac:dyDescent="0.2">
      <c r="A266" s="26">
        <v>16</v>
      </c>
      <c r="B266" s="27" t="s">
        <v>23</v>
      </c>
      <c r="C266" s="3">
        <f t="shared" si="75"/>
        <v>12298844.050000001</v>
      </c>
      <c r="D266" s="3">
        <f t="shared" si="75"/>
        <v>4773693.2299999995</v>
      </c>
      <c r="E266" s="3">
        <f t="shared" si="75"/>
        <v>93822.85</v>
      </c>
      <c r="F266" s="3">
        <f t="shared" si="80"/>
        <v>334430.84999999998</v>
      </c>
      <c r="G266" s="3">
        <f t="shared" si="80"/>
        <v>296738.45</v>
      </c>
      <c r="H266" s="3">
        <f t="shared" si="80"/>
        <v>0</v>
      </c>
      <c r="I266" s="3">
        <f t="shared" si="80"/>
        <v>13129.37</v>
      </c>
      <c r="J266" s="3">
        <f t="shared" si="80"/>
        <v>39915.279999999999</v>
      </c>
      <c r="K266" s="3">
        <f t="shared" si="80"/>
        <v>0</v>
      </c>
      <c r="L266" s="3">
        <f t="shared" si="80"/>
        <v>76813.320000000007</v>
      </c>
      <c r="M266" s="3">
        <f t="shared" si="77"/>
        <v>310423.32</v>
      </c>
      <c r="N266" s="3">
        <f t="shared" si="78"/>
        <v>-71656.010000000009</v>
      </c>
      <c r="O266" s="3">
        <f t="shared" si="79"/>
        <v>18166154.710000005</v>
      </c>
      <c r="P266" s="40"/>
    </row>
    <row r="267" spans="1:16" x14ac:dyDescent="0.2">
      <c r="A267" s="26">
        <v>17</v>
      </c>
      <c r="B267" s="27" t="s">
        <v>11</v>
      </c>
      <c r="C267" s="3">
        <f t="shared" si="75"/>
        <v>5946402.29</v>
      </c>
      <c r="D267" s="3">
        <f t="shared" si="75"/>
        <v>1600420.52</v>
      </c>
      <c r="E267" s="3">
        <f t="shared" si="75"/>
        <v>146319.78999999998</v>
      </c>
      <c r="F267" s="3">
        <f t="shared" si="80"/>
        <v>144445.87</v>
      </c>
      <c r="G267" s="3">
        <f t="shared" si="80"/>
        <v>129527.19</v>
      </c>
      <c r="H267" s="3">
        <f t="shared" si="80"/>
        <v>0</v>
      </c>
      <c r="I267" s="3">
        <f t="shared" si="80"/>
        <v>7881.45</v>
      </c>
      <c r="J267" s="3">
        <f t="shared" si="80"/>
        <v>23960.79</v>
      </c>
      <c r="K267" s="3">
        <f t="shared" si="80"/>
        <v>0</v>
      </c>
      <c r="L267" s="3">
        <f t="shared" si="80"/>
        <v>46110.35</v>
      </c>
      <c r="M267" s="3">
        <f t="shared" si="77"/>
        <v>167768.56</v>
      </c>
      <c r="N267" s="3">
        <f t="shared" si="78"/>
        <v>-43014.46</v>
      </c>
      <c r="O267" s="3">
        <f t="shared" si="79"/>
        <v>8169822.3500000006</v>
      </c>
      <c r="P267" s="40"/>
    </row>
    <row r="268" spans="1:16" x14ac:dyDescent="0.2">
      <c r="A268" s="26">
        <v>18</v>
      </c>
      <c r="B268" s="27" t="s">
        <v>2</v>
      </c>
      <c r="C268" s="3">
        <f t="shared" si="75"/>
        <v>52195511.950000003</v>
      </c>
      <c r="D268" s="3">
        <f t="shared" si="75"/>
        <v>19165222</v>
      </c>
      <c r="E268" s="3">
        <f t="shared" si="75"/>
        <v>64486.33</v>
      </c>
      <c r="F268" s="3">
        <f t="shared" si="80"/>
        <v>1371332.17</v>
      </c>
      <c r="G268" s="3">
        <f t="shared" si="80"/>
        <v>1488315.43</v>
      </c>
      <c r="H268" s="3">
        <f t="shared" si="80"/>
        <v>19721761</v>
      </c>
      <c r="I268" s="3">
        <f t="shared" si="80"/>
        <v>46235.13</v>
      </c>
      <c r="J268" s="3">
        <f t="shared" si="80"/>
        <v>140561.81</v>
      </c>
      <c r="K268" s="3">
        <f t="shared" si="80"/>
        <v>0</v>
      </c>
      <c r="L268" s="3">
        <f t="shared" si="80"/>
        <v>270498.38</v>
      </c>
      <c r="M268" s="3">
        <f t="shared" si="77"/>
        <v>1221025.31</v>
      </c>
      <c r="N268" s="3">
        <f t="shared" si="78"/>
        <v>-252336.87</v>
      </c>
      <c r="O268" s="3">
        <f t="shared" si="79"/>
        <v>95432612.640000001</v>
      </c>
      <c r="P268" s="40"/>
    </row>
    <row r="269" spans="1:16" x14ac:dyDescent="0.2">
      <c r="A269" s="26">
        <v>19</v>
      </c>
      <c r="B269" s="27" t="s">
        <v>12</v>
      </c>
      <c r="C269" s="3">
        <f t="shared" si="75"/>
        <v>6104120.2999999998</v>
      </c>
      <c r="D269" s="3">
        <f t="shared" si="75"/>
        <v>2030682.1300000001</v>
      </c>
      <c r="E269" s="3">
        <f t="shared" si="75"/>
        <v>139481.96000000002</v>
      </c>
      <c r="F269" s="3">
        <f t="shared" si="80"/>
        <v>111748.99</v>
      </c>
      <c r="G269" s="3">
        <f t="shared" si="80"/>
        <v>99009.73</v>
      </c>
      <c r="H269" s="3">
        <f t="shared" si="80"/>
        <v>1729082</v>
      </c>
      <c r="I269" s="3">
        <f t="shared" si="80"/>
        <v>7443.99</v>
      </c>
      <c r="J269" s="3">
        <f t="shared" si="80"/>
        <v>22630.85</v>
      </c>
      <c r="K269" s="3">
        <f t="shared" si="80"/>
        <v>0</v>
      </c>
      <c r="L269" s="3">
        <f t="shared" si="80"/>
        <v>43551.01</v>
      </c>
      <c r="M269" s="3">
        <f t="shared" si="77"/>
        <v>165074.84999999998</v>
      </c>
      <c r="N269" s="3">
        <f t="shared" si="78"/>
        <v>-40626.959999999999</v>
      </c>
      <c r="O269" s="3">
        <f t="shared" si="79"/>
        <v>10412198.849999998</v>
      </c>
      <c r="P269" s="40"/>
    </row>
    <row r="270" spans="1:16" x14ac:dyDescent="0.2">
      <c r="A270" s="26">
        <v>20</v>
      </c>
      <c r="B270" s="27" t="s">
        <v>13</v>
      </c>
      <c r="C270" s="3">
        <f t="shared" si="75"/>
        <v>6532157.0599999996</v>
      </c>
      <c r="D270" s="3">
        <f t="shared" si="75"/>
        <v>1758966.58</v>
      </c>
      <c r="E270" s="3">
        <f t="shared" si="75"/>
        <v>157789.67000000001</v>
      </c>
      <c r="F270" s="3">
        <f t="shared" si="80"/>
        <v>182959.16</v>
      </c>
      <c r="G270" s="3">
        <f t="shared" si="80"/>
        <v>156618.53</v>
      </c>
      <c r="H270" s="3">
        <f t="shared" si="80"/>
        <v>425319</v>
      </c>
      <c r="I270" s="3">
        <f t="shared" si="80"/>
        <v>10684.54</v>
      </c>
      <c r="J270" s="3">
        <f t="shared" si="80"/>
        <v>32482.639999999999</v>
      </c>
      <c r="K270" s="3">
        <f t="shared" si="80"/>
        <v>0</v>
      </c>
      <c r="L270" s="3">
        <f t="shared" si="80"/>
        <v>62509.89</v>
      </c>
      <c r="M270" s="3">
        <f t="shared" si="77"/>
        <v>250718.63999999998</v>
      </c>
      <c r="N270" s="3">
        <f t="shared" si="78"/>
        <v>-58312.93</v>
      </c>
      <c r="O270" s="3">
        <f t="shared" si="79"/>
        <v>9511892.7800000012</v>
      </c>
      <c r="P270" s="40"/>
    </row>
    <row r="271" spans="1:16" x14ac:dyDescent="0.2">
      <c r="A271" s="56" t="s">
        <v>0</v>
      </c>
      <c r="B271" s="57"/>
      <c r="C271" s="18">
        <f>SUM(C251:C270)</f>
        <v>164090938.96000004</v>
      </c>
      <c r="D271" s="18">
        <f t="shared" ref="D271:O271" si="81">SUM(D251:D270)</f>
        <v>51595405</v>
      </c>
      <c r="E271" s="18">
        <f t="shared" si="81"/>
        <v>3332254.5</v>
      </c>
      <c r="F271" s="18">
        <f>SUM(F251:F270)</f>
        <v>3895759.35</v>
      </c>
      <c r="G271" s="18">
        <f>SUM(G251:G270)</f>
        <v>3802484.4799999995</v>
      </c>
      <c r="H271" s="18">
        <f t="shared" si="81"/>
        <v>33877485</v>
      </c>
      <c r="I271" s="18">
        <f t="shared" si="81"/>
        <v>206493.75000000003</v>
      </c>
      <c r="J271" s="18">
        <f t="shared" si="81"/>
        <v>627772.34</v>
      </c>
      <c r="K271" s="18">
        <f t="shared" si="81"/>
        <v>0</v>
      </c>
      <c r="L271" s="18">
        <f t="shared" si="81"/>
        <v>1208090.5999999999</v>
      </c>
      <c r="M271" s="18">
        <f t="shared" si="81"/>
        <v>4976851.4799999986</v>
      </c>
      <c r="N271" s="18">
        <f t="shared" si="81"/>
        <v>-1126978.2799999998</v>
      </c>
      <c r="O271" s="18">
        <f t="shared" si="81"/>
        <v>266486557.18000001</v>
      </c>
      <c r="P271" s="41"/>
    </row>
    <row r="272" spans="1:16" x14ac:dyDescent="0.2">
      <c r="A272" s="30" t="s">
        <v>45</v>
      </c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N272" s="22"/>
      <c r="O272" s="22"/>
      <c r="P272" s="31"/>
    </row>
    <row r="276" spans="1:14" x14ac:dyDescent="0.2">
      <c r="A276" s="44" t="s">
        <v>52</v>
      </c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</row>
    <row r="277" spans="1:14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N277" s="8" t="s">
        <v>53</v>
      </c>
    </row>
    <row r="278" spans="1:14" ht="15" customHeight="1" x14ac:dyDescent="0.2">
      <c r="A278" s="53" t="s">
        <v>1</v>
      </c>
      <c r="B278" s="53" t="s">
        <v>37</v>
      </c>
      <c r="C278" s="46" t="s">
        <v>28</v>
      </c>
      <c r="D278" s="46" t="s">
        <v>29</v>
      </c>
      <c r="E278" s="46" t="s">
        <v>27</v>
      </c>
      <c r="F278" s="46" t="s">
        <v>30</v>
      </c>
      <c r="G278" s="46" t="s">
        <v>31</v>
      </c>
      <c r="H278" s="58" t="s">
        <v>32</v>
      </c>
      <c r="I278" s="46" t="s">
        <v>33</v>
      </c>
      <c r="J278" s="46" t="s">
        <v>34</v>
      </c>
      <c r="K278" s="46" t="s">
        <v>35</v>
      </c>
      <c r="L278" s="46" t="s">
        <v>38</v>
      </c>
      <c r="M278" s="46" t="s">
        <v>54</v>
      </c>
      <c r="N278" s="46" t="s">
        <v>36</v>
      </c>
    </row>
    <row r="279" spans="1:14" ht="15" customHeight="1" x14ac:dyDescent="0.2">
      <c r="A279" s="54"/>
      <c r="B279" s="54"/>
      <c r="C279" s="47"/>
      <c r="D279" s="47"/>
      <c r="E279" s="47"/>
      <c r="F279" s="47"/>
      <c r="G279" s="47"/>
      <c r="H279" s="59"/>
      <c r="I279" s="47"/>
      <c r="J279" s="47"/>
      <c r="K279" s="47"/>
      <c r="L279" s="47"/>
      <c r="M279" s="47"/>
      <c r="N279" s="47"/>
    </row>
    <row r="280" spans="1:14" ht="15" customHeight="1" x14ac:dyDescent="0.2">
      <c r="A280" s="55"/>
      <c r="B280" s="55"/>
      <c r="C280" s="48"/>
      <c r="D280" s="48"/>
      <c r="E280" s="48"/>
      <c r="F280" s="48"/>
      <c r="G280" s="48"/>
      <c r="H280" s="60"/>
      <c r="I280" s="48"/>
      <c r="J280" s="48"/>
      <c r="K280" s="48"/>
      <c r="L280" s="48"/>
      <c r="M280" s="48"/>
      <c r="N280" s="48"/>
    </row>
    <row r="281" spans="1:14" x14ac:dyDescent="0.2">
      <c r="A281" s="26">
        <v>1</v>
      </c>
      <c r="B281" s="27" t="s">
        <v>3</v>
      </c>
      <c r="C281" s="36">
        <v>3798577.3</v>
      </c>
      <c r="D281" s="3">
        <v>1359877.82</v>
      </c>
      <c r="E281" s="3">
        <v>68519.64</v>
      </c>
      <c r="F281" s="3">
        <v>121911</v>
      </c>
      <c r="G281" s="3">
        <v>121269.72</v>
      </c>
      <c r="H281" s="3">
        <v>2356833</v>
      </c>
      <c r="I281" s="3">
        <v>7599.21</v>
      </c>
      <c r="J281" s="3">
        <v>25839.55</v>
      </c>
      <c r="K281" s="3">
        <v>0</v>
      </c>
      <c r="L281" s="3">
        <v>31816.67</v>
      </c>
      <c r="M281" s="3">
        <v>-185687.83275438202</v>
      </c>
      <c r="N281" s="3">
        <f>SUM(C281:M281)</f>
        <v>7706556.0772456173</v>
      </c>
    </row>
    <row r="282" spans="1:14" x14ac:dyDescent="0.2">
      <c r="A282" s="26">
        <v>2</v>
      </c>
      <c r="B282" s="27" t="s">
        <v>4</v>
      </c>
      <c r="C282" s="36">
        <v>2600282.04</v>
      </c>
      <c r="D282" s="3">
        <v>898116.15</v>
      </c>
      <c r="E282" s="3">
        <v>96421.440000000002</v>
      </c>
      <c r="F282" s="3">
        <v>49766.41</v>
      </c>
      <c r="G282" s="3">
        <v>49233.48</v>
      </c>
      <c r="H282" s="3">
        <v>3940</v>
      </c>
      <c r="I282" s="3">
        <v>5249.91</v>
      </c>
      <c r="J282" s="3">
        <v>17851.23</v>
      </c>
      <c r="K282" s="3">
        <v>0</v>
      </c>
      <c r="L282" s="3">
        <v>21980.51</v>
      </c>
      <c r="M282" s="3">
        <v>-128282.24603563</v>
      </c>
      <c r="N282" s="3">
        <f t="shared" ref="N282:N300" si="82">SUM(C282:M282)</f>
        <v>3614558.92396437</v>
      </c>
    </row>
    <row r="283" spans="1:14" x14ac:dyDescent="0.2">
      <c r="A283" s="26">
        <v>3</v>
      </c>
      <c r="B283" s="27" t="s">
        <v>19</v>
      </c>
      <c r="C283" s="36">
        <v>2513496.54</v>
      </c>
      <c r="D283" s="3">
        <v>837723.74</v>
      </c>
      <c r="E283" s="3">
        <v>101577.2</v>
      </c>
      <c r="F283" s="3">
        <v>36406.300000000003</v>
      </c>
      <c r="G283" s="3">
        <v>35976.53</v>
      </c>
      <c r="H283" s="3">
        <v>25418</v>
      </c>
      <c r="I283" s="3">
        <v>5417.95</v>
      </c>
      <c r="J283" s="3">
        <v>18422.61</v>
      </c>
      <c r="K283" s="3">
        <v>0</v>
      </c>
      <c r="L283" s="3">
        <v>22684.06</v>
      </c>
      <c r="M283" s="3">
        <v>-132388.28906797199</v>
      </c>
      <c r="N283" s="3">
        <f t="shared" si="82"/>
        <v>3464734.6409320282</v>
      </c>
    </row>
    <row r="284" spans="1:14" x14ac:dyDescent="0.2">
      <c r="A284" s="26">
        <v>4</v>
      </c>
      <c r="B284" s="27" t="s">
        <v>20</v>
      </c>
      <c r="C284" s="36">
        <v>5086543.1399999997</v>
      </c>
      <c r="D284" s="3">
        <v>2334150.66</v>
      </c>
      <c r="E284" s="3">
        <v>85806.62</v>
      </c>
      <c r="F284" s="3">
        <v>294590.40999999997</v>
      </c>
      <c r="G284" s="3">
        <v>449582.12</v>
      </c>
      <c r="H284" s="3">
        <v>2488780</v>
      </c>
      <c r="I284" s="3">
        <v>22325.3</v>
      </c>
      <c r="J284" s="3">
        <v>75912.59</v>
      </c>
      <c r="K284" s="3">
        <v>0</v>
      </c>
      <c r="L284" s="3">
        <v>93472.44</v>
      </c>
      <c r="M284" s="3">
        <v>-545522.00401815202</v>
      </c>
      <c r="N284" s="3">
        <f t="shared" si="82"/>
        <v>10385641.275981847</v>
      </c>
    </row>
    <row r="285" spans="1:14" x14ac:dyDescent="0.2">
      <c r="A285" s="26">
        <v>5</v>
      </c>
      <c r="B285" s="27" t="s">
        <v>5</v>
      </c>
      <c r="C285" s="36">
        <v>5543221.5599999996</v>
      </c>
      <c r="D285" s="3">
        <v>1941122.05</v>
      </c>
      <c r="E285" s="3">
        <v>55326.94</v>
      </c>
      <c r="F285" s="3">
        <v>221443.81</v>
      </c>
      <c r="G285" s="3">
        <v>230452.1</v>
      </c>
      <c r="H285" s="3">
        <v>863142</v>
      </c>
      <c r="I285" s="3">
        <v>14921.53</v>
      </c>
      <c r="J285" s="3">
        <v>50737.59</v>
      </c>
      <c r="K285" s="3">
        <v>0</v>
      </c>
      <c r="L285" s="3">
        <v>62474.04</v>
      </c>
      <c r="M285" s="3">
        <v>-364609.77929653198</v>
      </c>
      <c r="N285" s="3">
        <f t="shared" si="82"/>
        <v>8618231.840703465</v>
      </c>
    </row>
    <row r="286" spans="1:14" x14ac:dyDescent="0.2">
      <c r="A286" s="26">
        <v>6</v>
      </c>
      <c r="B286" s="27" t="s">
        <v>15</v>
      </c>
      <c r="C286" s="36">
        <v>2204991.4500000002</v>
      </c>
      <c r="D286" s="3">
        <v>616028.26</v>
      </c>
      <c r="E286" s="3">
        <v>152983.24</v>
      </c>
      <c r="F286" s="3">
        <v>107548.88</v>
      </c>
      <c r="G286" s="3">
        <v>106018.52</v>
      </c>
      <c r="H286" s="3">
        <v>148252</v>
      </c>
      <c r="I286" s="3">
        <v>7997.02</v>
      </c>
      <c r="J286" s="3">
        <v>27192.21</v>
      </c>
      <c r="K286" s="3">
        <v>0</v>
      </c>
      <c r="L286" s="3">
        <v>33482.22</v>
      </c>
      <c r="M286" s="3">
        <v>-195408.28175218997</v>
      </c>
      <c r="N286" s="3">
        <f t="shared" si="82"/>
        <v>3209085.5182478102</v>
      </c>
    </row>
    <row r="287" spans="1:14" x14ac:dyDescent="0.2">
      <c r="A287" s="26">
        <v>7</v>
      </c>
      <c r="B287" s="27" t="s">
        <v>16</v>
      </c>
      <c r="C287" s="36">
        <v>1937390.04</v>
      </c>
      <c r="D287" s="3">
        <v>554493.94999999995</v>
      </c>
      <c r="E287" s="3">
        <v>150253.72</v>
      </c>
      <c r="F287" s="3">
        <v>37074.300000000003</v>
      </c>
      <c r="G287" s="3">
        <v>36545.9</v>
      </c>
      <c r="H287" s="3">
        <v>0</v>
      </c>
      <c r="I287" s="3">
        <v>5762.04</v>
      </c>
      <c r="J287" s="3">
        <v>19592.63</v>
      </c>
      <c r="K287" s="3">
        <v>0</v>
      </c>
      <c r="L287" s="3">
        <v>24124.73</v>
      </c>
      <c r="M287" s="3">
        <v>-140796.29984227399</v>
      </c>
      <c r="N287" s="3">
        <f t="shared" si="82"/>
        <v>2624441.0101577262</v>
      </c>
    </row>
    <row r="288" spans="1:14" x14ac:dyDescent="0.2">
      <c r="A288" s="26">
        <v>8</v>
      </c>
      <c r="B288" s="27" t="s">
        <v>6</v>
      </c>
      <c r="C288" s="36">
        <v>3355505.19</v>
      </c>
      <c r="D288" s="3">
        <v>1186844.45</v>
      </c>
      <c r="E288" s="3">
        <v>77314.77</v>
      </c>
      <c r="F288" s="3">
        <v>90514.74</v>
      </c>
      <c r="G288" s="3">
        <v>90129.75</v>
      </c>
      <c r="H288" s="3">
        <v>1190357</v>
      </c>
      <c r="I288" s="3">
        <v>6937.98</v>
      </c>
      <c r="J288" s="3">
        <v>23591.17</v>
      </c>
      <c r="K288" s="3">
        <v>0</v>
      </c>
      <c r="L288" s="3">
        <v>29048.21</v>
      </c>
      <c r="M288" s="3">
        <v>-169530.57839835397</v>
      </c>
      <c r="N288" s="3">
        <f t="shared" si="82"/>
        <v>5880712.6816016454</v>
      </c>
    </row>
    <row r="289" spans="1:14" x14ac:dyDescent="0.2">
      <c r="A289" s="26">
        <v>9</v>
      </c>
      <c r="B289" s="27" t="s">
        <v>7</v>
      </c>
      <c r="C289" s="36">
        <v>3051310.19</v>
      </c>
      <c r="D289" s="3">
        <v>1022856.65</v>
      </c>
      <c r="E289" s="3">
        <v>85806.62</v>
      </c>
      <c r="F289" s="3">
        <v>56446.46</v>
      </c>
      <c r="G289" s="3">
        <v>55854.46</v>
      </c>
      <c r="H289" s="3">
        <v>9681</v>
      </c>
      <c r="I289" s="3">
        <v>6687.85</v>
      </c>
      <c r="J289" s="3">
        <v>22740.639999999999</v>
      </c>
      <c r="K289" s="3">
        <v>0</v>
      </c>
      <c r="L289" s="3">
        <v>28000.94</v>
      </c>
      <c r="M289" s="3">
        <v>-163418.51458818998</v>
      </c>
      <c r="N289" s="3">
        <f t="shared" si="82"/>
        <v>4175966.2954118098</v>
      </c>
    </row>
    <row r="290" spans="1:14" x14ac:dyDescent="0.2">
      <c r="A290" s="26">
        <v>10</v>
      </c>
      <c r="B290" s="27" t="s">
        <v>14</v>
      </c>
      <c r="C290" s="36">
        <v>1888611.32</v>
      </c>
      <c r="D290" s="3">
        <v>582005.03</v>
      </c>
      <c r="E290" s="3">
        <v>144036.47</v>
      </c>
      <c r="F290" s="3">
        <v>42418.35</v>
      </c>
      <c r="G290" s="3">
        <v>41830.300000000003</v>
      </c>
      <c r="H290" s="3">
        <v>540044</v>
      </c>
      <c r="I290" s="3">
        <v>4969.83</v>
      </c>
      <c r="J290" s="3">
        <v>16898.89</v>
      </c>
      <c r="K290" s="3">
        <v>0</v>
      </c>
      <c r="L290" s="3">
        <v>20807.89</v>
      </c>
      <c r="M290" s="3">
        <v>-121438.605515512</v>
      </c>
      <c r="N290" s="3">
        <f t="shared" si="82"/>
        <v>3160183.4744844884</v>
      </c>
    </row>
    <row r="291" spans="1:14" x14ac:dyDescent="0.2">
      <c r="A291" s="26">
        <v>11</v>
      </c>
      <c r="B291" s="27" t="s">
        <v>8</v>
      </c>
      <c r="C291" s="36">
        <v>3174015.11</v>
      </c>
      <c r="D291" s="3">
        <v>1190567.75</v>
      </c>
      <c r="E291" s="3">
        <v>84896.78</v>
      </c>
      <c r="F291" s="3">
        <v>113226.93</v>
      </c>
      <c r="G291" s="3">
        <v>111825.36</v>
      </c>
      <c r="H291" s="3">
        <v>54042</v>
      </c>
      <c r="I291" s="3">
        <v>7451.74</v>
      </c>
      <c r="J291" s="3">
        <v>25338.1</v>
      </c>
      <c r="K291" s="3">
        <v>0</v>
      </c>
      <c r="L291" s="3">
        <v>31199.23</v>
      </c>
      <c r="M291" s="3">
        <v>-182084.3419002</v>
      </c>
      <c r="N291" s="3">
        <f t="shared" si="82"/>
        <v>4610478.6580998003</v>
      </c>
    </row>
    <row r="292" spans="1:14" x14ac:dyDescent="0.2">
      <c r="A292" s="26">
        <v>12</v>
      </c>
      <c r="B292" s="27" t="s">
        <v>9</v>
      </c>
      <c r="C292" s="36">
        <v>3511511.14</v>
      </c>
      <c r="D292" s="3">
        <v>1209415.07</v>
      </c>
      <c r="E292" s="3">
        <v>73827.039999999994</v>
      </c>
      <c r="F292" s="3">
        <v>73814.600000000006</v>
      </c>
      <c r="G292" s="3">
        <v>72972.490000000005</v>
      </c>
      <c r="H292" s="3">
        <v>1376485</v>
      </c>
      <c r="I292" s="3">
        <v>7122.89</v>
      </c>
      <c r="J292" s="3">
        <v>24219.93</v>
      </c>
      <c r="K292" s="3">
        <v>0</v>
      </c>
      <c r="L292" s="3">
        <v>29822.41</v>
      </c>
      <c r="M292" s="3">
        <v>-174048.95641060799</v>
      </c>
      <c r="N292" s="3">
        <f t="shared" si="82"/>
        <v>6205141.6135893911</v>
      </c>
    </row>
    <row r="293" spans="1:14" x14ac:dyDescent="0.2">
      <c r="A293" s="26">
        <v>13</v>
      </c>
      <c r="B293" s="27" t="s">
        <v>10</v>
      </c>
      <c r="C293" s="37">
        <v>4601453.26</v>
      </c>
      <c r="D293" s="3">
        <v>1719505.05</v>
      </c>
      <c r="E293" s="3">
        <v>54872.02</v>
      </c>
      <c r="F293" s="3">
        <v>131931.07999999999</v>
      </c>
      <c r="G293" s="3">
        <v>130606.42</v>
      </c>
      <c r="H293" s="3">
        <v>2357414</v>
      </c>
      <c r="I293" s="3">
        <v>7387.42</v>
      </c>
      <c r="J293" s="3">
        <v>25119.38</v>
      </c>
      <c r="K293" s="3">
        <v>0</v>
      </c>
      <c r="L293" s="3">
        <v>30929.91</v>
      </c>
      <c r="M293" s="3">
        <v>-180512.55446025397</v>
      </c>
      <c r="N293" s="3">
        <f t="shared" si="82"/>
        <v>8878705.9855397455</v>
      </c>
    </row>
    <row r="294" spans="1:14" x14ac:dyDescent="0.2">
      <c r="A294" s="26">
        <v>14</v>
      </c>
      <c r="B294" s="27" t="s">
        <v>25</v>
      </c>
      <c r="C294" s="36">
        <v>2380351.96</v>
      </c>
      <c r="D294" s="3">
        <v>758018.53</v>
      </c>
      <c r="E294" s="3">
        <v>110372.34</v>
      </c>
      <c r="F294" s="3">
        <v>25050.21</v>
      </c>
      <c r="G294" s="3">
        <v>24733.08</v>
      </c>
      <c r="H294" s="3">
        <v>157935</v>
      </c>
      <c r="I294" s="3">
        <v>5587.58</v>
      </c>
      <c r="J294" s="3">
        <v>18999.41</v>
      </c>
      <c r="K294" s="3">
        <v>0</v>
      </c>
      <c r="L294" s="3">
        <v>23394.3</v>
      </c>
      <c r="M294" s="3">
        <v>-136533.33539687199</v>
      </c>
      <c r="N294" s="3">
        <f t="shared" si="82"/>
        <v>3367909.0746031282</v>
      </c>
    </row>
    <row r="295" spans="1:14" x14ac:dyDescent="0.2">
      <c r="A295" s="26">
        <v>15</v>
      </c>
      <c r="B295" s="27" t="s">
        <v>24</v>
      </c>
      <c r="C295" s="36">
        <v>2922873.19</v>
      </c>
      <c r="D295" s="3">
        <v>1029385.33</v>
      </c>
      <c r="E295" s="3">
        <v>85806.62</v>
      </c>
      <c r="F295" s="3">
        <v>76152.62</v>
      </c>
      <c r="G295" s="3">
        <v>75244.92</v>
      </c>
      <c r="H295" s="3">
        <v>248919</v>
      </c>
      <c r="I295" s="3">
        <v>5701.02</v>
      </c>
      <c r="J295" s="3">
        <v>19385.13</v>
      </c>
      <c r="K295" s="3">
        <v>0</v>
      </c>
      <c r="L295" s="3">
        <v>23869.24</v>
      </c>
      <c r="M295" s="3">
        <v>-139305.19321888199</v>
      </c>
      <c r="N295" s="3">
        <f t="shared" si="82"/>
        <v>4348031.8767811172</v>
      </c>
    </row>
    <row r="296" spans="1:14" x14ac:dyDescent="0.2">
      <c r="A296" s="26">
        <v>16</v>
      </c>
      <c r="B296" s="27" t="s">
        <v>23</v>
      </c>
      <c r="C296" s="36">
        <v>8181590.1699999999</v>
      </c>
      <c r="D296" s="3">
        <v>3458361.48</v>
      </c>
      <c r="E296" s="3">
        <v>34552.230000000003</v>
      </c>
      <c r="F296" s="3">
        <v>296594.43</v>
      </c>
      <c r="G296" s="3">
        <v>296738.45</v>
      </c>
      <c r="H296" s="3">
        <v>921115</v>
      </c>
      <c r="I296" s="3">
        <v>13129.37</v>
      </c>
      <c r="J296" s="3">
        <v>44643.72</v>
      </c>
      <c r="K296" s="3">
        <v>0</v>
      </c>
      <c r="L296" s="3">
        <v>54970.559999999998</v>
      </c>
      <c r="M296" s="3">
        <v>-320818.10907313199</v>
      </c>
      <c r="N296" s="3">
        <f t="shared" si="82"/>
        <v>12980877.300926868</v>
      </c>
    </row>
    <row r="297" spans="1:14" x14ac:dyDescent="0.2">
      <c r="A297" s="26">
        <v>17</v>
      </c>
      <c r="B297" s="27" t="s">
        <v>11</v>
      </c>
      <c r="C297" s="36">
        <v>3742176.7</v>
      </c>
      <c r="D297" s="3">
        <v>1298409.94</v>
      </c>
      <c r="E297" s="3">
        <v>70642.600000000006</v>
      </c>
      <c r="F297" s="3">
        <v>130929.07</v>
      </c>
      <c r="G297" s="3">
        <v>129527.19</v>
      </c>
      <c r="H297" s="3">
        <v>0</v>
      </c>
      <c r="I297" s="3">
        <v>7881.45</v>
      </c>
      <c r="J297" s="3">
        <v>26799.23</v>
      </c>
      <c r="K297" s="3">
        <v>0</v>
      </c>
      <c r="L297" s="3">
        <v>32998.339999999997</v>
      </c>
      <c r="M297" s="3">
        <v>-192584.251344616</v>
      </c>
      <c r="N297" s="3">
        <f t="shared" si="82"/>
        <v>5246780.2686553858</v>
      </c>
    </row>
    <row r="298" spans="1:14" x14ac:dyDescent="0.2">
      <c r="A298" s="26">
        <v>18</v>
      </c>
      <c r="B298" s="27" t="s">
        <v>2</v>
      </c>
      <c r="C298" s="36">
        <v>36285984.799999997</v>
      </c>
      <c r="D298" s="3">
        <v>15209750.060000001</v>
      </c>
      <c r="E298" s="3">
        <v>14384.08</v>
      </c>
      <c r="F298" s="3">
        <v>1183037.69</v>
      </c>
      <c r="G298" s="3">
        <v>1488315.43</v>
      </c>
      <c r="H298" s="3">
        <v>24561</v>
      </c>
      <c r="I298" s="3">
        <v>46235.13</v>
      </c>
      <c r="J298" s="3">
        <v>157213.01999999999</v>
      </c>
      <c r="K298" s="3">
        <v>0</v>
      </c>
      <c r="L298" s="3">
        <v>193579.03</v>
      </c>
      <c r="M298" s="3">
        <v>-1129762.0709132659</v>
      </c>
      <c r="N298" s="3">
        <f t="shared" si="82"/>
        <v>53473298.169086739</v>
      </c>
    </row>
    <row r="299" spans="1:14" x14ac:dyDescent="0.2">
      <c r="A299" s="26">
        <v>19</v>
      </c>
      <c r="B299" s="27" t="s">
        <v>12</v>
      </c>
      <c r="C299" s="36">
        <v>3910314.1</v>
      </c>
      <c r="D299" s="3">
        <v>1508585.14</v>
      </c>
      <c r="E299" s="3">
        <v>65941.75</v>
      </c>
      <c r="F299" s="3">
        <v>100200.82</v>
      </c>
      <c r="G299" s="3">
        <v>99009.73</v>
      </c>
      <c r="H299" s="3">
        <v>1590812</v>
      </c>
      <c r="I299" s="3">
        <v>7443.99</v>
      </c>
      <c r="J299" s="3">
        <v>25311.75</v>
      </c>
      <c r="K299" s="3">
        <v>0</v>
      </c>
      <c r="L299" s="3">
        <v>31166.78</v>
      </c>
      <c r="M299" s="3">
        <v>-181894.92614951599</v>
      </c>
      <c r="N299" s="3">
        <f t="shared" si="82"/>
        <v>7156891.1338504851</v>
      </c>
    </row>
    <row r="300" spans="1:14" x14ac:dyDescent="0.2">
      <c r="A300" s="26">
        <v>20</v>
      </c>
      <c r="B300" s="27" t="s">
        <v>13</v>
      </c>
      <c r="C300" s="36">
        <v>3796558.1</v>
      </c>
      <c r="D300" s="3">
        <v>1340668.8899999999</v>
      </c>
      <c r="E300" s="3">
        <v>78527.83</v>
      </c>
      <c r="F300" s="3">
        <v>150969.24</v>
      </c>
      <c r="G300" s="3">
        <v>156618.53</v>
      </c>
      <c r="H300" s="3">
        <v>2806733</v>
      </c>
      <c r="I300" s="3">
        <v>10684.54</v>
      </c>
      <c r="J300" s="3">
        <v>36330.6</v>
      </c>
      <c r="K300" s="3">
        <v>0</v>
      </c>
      <c r="L300" s="3">
        <v>44734.49</v>
      </c>
      <c r="M300" s="3">
        <v>-261078.42986346598</v>
      </c>
      <c r="N300" s="3">
        <f t="shared" si="82"/>
        <v>8160746.7901365347</v>
      </c>
    </row>
    <row r="301" spans="1:14" x14ac:dyDescent="0.2">
      <c r="A301" s="56" t="s">
        <v>0</v>
      </c>
      <c r="B301" s="57"/>
      <c r="C301" s="18">
        <f>SUM(C281:C300)</f>
        <v>104486757.29999998</v>
      </c>
      <c r="D301" s="18">
        <f t="shared" ref="D301:N301" si="83">SUM(D281:D300)</f>
        <v>40055886</v>
      </c>
      <c r="E301" s="18">
        <f t="shared" si="83"/>
        <v>1691869.9500000002</v>
      </c>
      <c r="F301" s="18">
        <f>SUM(F281:F300)</f>
        <v>3340027.3499999996</v>
      </c>
      <c r="G301" s="18">
        <f>SUM(G281:G300)</f>
        <v>3802484.4799999995</v>
      </c>
      <c r="H301" s="18">
        <f t="shared" si="83"/>
        <v>17164463</v>
      </c>
      <c r="I301" s="18">
        <f t="shared" si="83"/>
        <v>206493.75000000003</v>
      </c>
      <c r="J301" s="18">
        <f t="shared" si="83"/>
        <v>702139.37999999989</v>
      </c>
      <c r="K301" s="18">
        <f t="shared" si="83"/>
        <v>0</v>
      </c>
      <c r="L301" s="18">
        <f t="shared" si="83"/>
        <v>864555.99999999988</v>
      </c>
      <c r="M301" s="18">
        <f t="shared" si="83"/>
        <v>-5045704.6000000006</v>
      </c>
      <c r="N301" s="18">
        <f t="shared" si="83"/>
        <v>167268972.61000001</v>
      </c>
    </row>
    <row r="302" spans="1:14" x14ac:dyDescent="0.2">
      <c r="A302" s="30" t="s">
        <v>45</v>
      </c>
    </row>
  </sheetData>
  <mergeCells count="134">
    <mergeCell ref="M11:M13"/>
    <mergeCell ref="M40:M42"/>
    <mergeCell ref="M102:M104"/>
    <mergeCell ref="A125:B125"/>
    <mergeCell ref="A67:C69"/>
    <mergeCell ref="F102:F104"/>
    <mergeCell ref="G102:G104"/>
    <mergeCell ref="H102:H104"/>
    <mergeCell ref="I102:I104"/>
    <mergeCell ref="J102:J104"/>
    <mergeCell ref="A102:A104"/>
    <mergeCell ref="B102:B104"/>
    <mergeCell ref="C102:C104"/>
    <mergeCell ref="D102:D104"/>
    <mergeCell ref="E102:E104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1:A73"/>
    <mergeCell ref="B71:B73"/>
    <mergeCell ref="C71:C73"/>
    <mergeCell ref="A94:B94"/>
    <mergeCell ref="K102:K104"/>
    <mergeCell ref="L102:L104"/>
    <mergeCell ref="N102:N104"/>
    <mergeCell ref="L40:L42"/>
    <mergeCell ref="A63:B63"/>
    <mergeCell ref="A95:C96"/>
    <mergeCell ref="A3:P3"/>
    <mergeCell ref="A4:P4"/>
    <mergeCell ref="A5:P5"/>
    <mergeCell ref="A7:P7"/>
    <mergeCell ref="O11:O13"/>
    <mergeCell ref="P11:P13"/>
    <mergeCell ref="A34:B34"/>
    <mergeCell ref="A9:P9"/>
    <mergeCell ref="B40:B42"/>
    <mergeCell ref="C40:C42"/>
    <mergeCell ref="D40:D42"/>
    <mergeCell ref="E40:E42"/>
    <mergeCell ref="F40:F42"/>
    <mergeCell ref="G40:G42"/>
    <mergeCell ref="H40:H42"/>
    <mergeCell ref="I40:I42"/>
    <mergeCell ref="K40:K42"/>
    <mergeCell ref="J40:J42"/>
    <mergeCell ref="A11:A13"/>
    <mergeCell ref="B11:B13"/>
    <mergeCell ref="A40:A42"/>
    <mergeCell ref="N40:N42"/>
    <mergeCell ref="N11:N13"/>
    <mergeCell ref="C11:C13"/>
    <mergeCell ref="N131:N133"/>
    <mergeCell ref="A154:B154"/>
    <mergeCell ref="A158:F158"/>
    <mergeCell ref="F131:F133"/>
    <mergeCell ref="G131:G133"/>
    <mergeCell ref="H131:H133"/>
    <mergeCell ref="I131:I133"/>
    <mergeCell ref="J131:J133"/>
    <mergeCell ref="A131:A133"/>
    <mergeCell ref="B131:B133"/>
    <mergeCell ref="C131:C133"/>
    <mergeCell ref="D131:D133"/>
    <mergeCell ref="E131:E133"/>
    <mergeCell ref="M131:M133"/>
    <mergeCell ref="E187:E189"/>
    <mergeCell ref="F187:F189"/>
    <mergeCell ref="A159:A161"/>
    <mergeCell ref="B159:B161"/>
    <mergeCell ref="C159:C161"/>
    <mergeCell ref="D159:D161"/>
    <mergeCell ref="E159:E161"/>
    <mergeCell ref="K131:K133"/>
    <mergeCell ref="L131:L133"/>
    <mergeCell ref="P248:P250"/>
    <mergeCell ref="A271:B271"/>
    <mergeCell ref="A276:N276"/>
    <mergeCell ref="A239:B239"/>
    <mergeCell ref="A240:C241"/>
    <mergeCell ref="A248:A250"/>
    <mergeCell ref="B248:B250"/>
    <mergeCell ref="C248:C250"/>
    <mergeCell ref="D248:D250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A301:B301"/>
    <mergeCell ref="F278:F280"/>
    <mergeCell ref="G278:G280"/>
    <mergeCell ref="H278:H280"/>
    <mergeCell ref="I278:I280"/>
    <mergeCell ref="J278:J280"/>
    <mergeCell ref="A278:A280"/>
    <mergeCell ref="B278:B280"/>
    <mergeCell ref="C278:C280"/>
    <mergeCell ref="D278:D280"/>
    <mergeCell ref="E278:E280"/>
    <mergeCell ref="A38:M38"/>
    <mergeCell ref="A99:M99"/>
    <mergeCell ref="A100:M100"/>
    <mergeCell ref="A129:M129"/>
    <mergeCell ref="A244:O244"/>
    <mergeCell ref="A245:O246"/>
    <mergeCell ref="K278:K280"/>
    <mergeCell ref="L278:L280"/>
    <mergeCell ref="N278:N280"/>
    <mergeCell ref="M278:M280"/>
    <mergeCell ref="N248:N250"/>
    <mergeCell ref="O248:O250"/>
    <mergeCell ref="A210:B210"/>
    <mergeCell ref="A214:C215"/>
    <mergeCell ref="A216:A218"/>
    <mergeCell ref="B216:B218"/>
    <mergeCell ref="C216:C218"/>
    <mergeCell ref="F159:F161"/>
    <mergeCell ref="A182:B182"/>
    <mergeCell ref="A186:F186"/>
    <mergeCell ref="A187:A189"/>
    <mergeCell ref="B187:B189"/>
    <mergeCell ref="C187:C189"/>
    <mergeCell ref="D187:D189"/>
  </mergeCells>
  <printOptions horizontalCentered="1"/>
  <pageMargins left="0.82677165354330717" right="0.39370078740157483" top="0.98425196850393704" bottom="0.98425196850393704" header="0" footer="0"/>
  <pageSetup paperSize="5"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2021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2021-04-14T16:38:37Z</cp:lastPrinted>
  <dcterms:created xsi:type="dcterms:W3CDTF">2003-08-05T00:29:54Z</dcterms:created>
  <dcterms:modified xsi:type="dcterms:W3CDTF">2021-04-16T20:49:12Z</dcterms:modified>
</cp:coreProperties>
</file>